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1"/>
  </bookViews>
  <sheets>
    <sheet name="Инвестиции" sheetId="1" r:id="rId1"/>
    <sheet name="без учета счетов бюджета" sheetId="3" r:id="rId2"/>
  </sheets>
  <definedNames>
    <definedName name="_xlnm.Print_Titles" localSheetId="1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L10" i="1" l="1"/>
  <c r="M13" i="1"/>
  <c r="L13" i="1"/>
  <c r="L42" i="1" l="1"/>
  <c r="M41" i="1"/>
  <c r="M42" i="1" s="1"/>
  <c r="N42" i="1" s="1"/>
  <c r="L41" i="1"/>
  <c r="L21" i="1"/>
  <c r="M21" i="1"/>
  <c r="M31" i="1"/>
  <c r="M32" i="1" s="1"/>
  <c r="N41" i="1" l="1"/>
  <c r="N19" i="1"/>
  <c r="N18" i="1"/>
  <c r="M39" i="1" l="1"/>
  <c r="M38" i="1" s="1"/>
  <c r="L39" i="1"/>
  <c r="L38" i="1" s="1"/>
  <c r="M29" i="1"/>
  <c r="M28" i="1" s="1"/>
  <c r="M16" i="1"/>
  <c r="M15" i="1" s="1"/>
  <c r="L16" i="1"/>
  <c r="L15" i="1" s="1"/>
  <c r="L14" i="1" s="1"/>
  <c r="M14" i="1" l="1"/>
  <c r="M12" i="1"/>
  <c r="M35" i="1"/>
  <c r="M37" i="1"/>
  <c r="L35" i="1"/>
  <c r="L34" i="1" s="1"/>
  <c r="L37" i="1"/>
  <c r="L36" i="1" s="1"/>
  <c r="M26" i="1"/>
  <c r="M25" i="1" s="1"/>
  <c r="M27" i="1"/>
  <c r="N14" i="1"/>
  <c r="M34" i="1"/>
  <c r="M36" i="1" l="1"/>
  <c r="N36" i="1" s="1"/>
  <c r="N37" i="1"/>
  <c r="L33" i="1"/>
  <c r="M33" i="1"/>
  <c r="N15" i="1"/>
  <c r="N16" i="1"/>
  <c r="N17" i="1"/>
  <c r="N34" i="1"/>
  <c r="N35" i="1"/>
  <c r="N38" i="1"/>
  <c r="N39" i="1"/>
  <c r="N40" i="1"/>
  <c r="N33" i="1" l="1"/>
  <c r="N20" i="1"/>
  <c r="M22" i="1"/>
  <c r="M23" i="1" s="1"/>
  <c r="M24" i="1" s="1"/>
  <c r="M11" i="1" l="1"/>
  <c r="M10" i="1" s="1"/>
  <c r="M9" i="1" s="1"/>
  <c r="M7" i="1" l="1"/>
  <c r="M43" i="1"/>
  <c r="N21" i="1"/>
  <c r="L22" i="1"/>
  <c r="L23" i="1" s="1"/>
  <c r="L24" i="1" l="1"/>
  <c r="N24" i="1" s="1"/>
  <c r="N23" i="1"/>
  <c r="N22" i="1"/>
  <c r="N29" i="1"/>
  <c r="L30" i="1"/>
  <c r="N30" i="1" s="1"/>
  <c r="L28" i="1"/>
  <c r="N28" i="1" s="1"/>
  <c r="L26" i="1"/>
  <c r="N26" i="1" s="1"/>
  <c r="L27" i="1" l="1"/>
  <c r="N27" i="1" s="1"/>
  <c r="L25" i="1"/>
  <c r="L31" i="1"/>
  <c r="N25" i="1" l="1"/>
  <c r="L32" i="1"/>
  <c r="N32" i="1" s="1"/>
  <c r="N31" i="1"/>
  <c r="N13" i="1" l="1"/>
  <c r="L12" i="1"/>
  <c r="L11" i="1" l="1"/>
  <c r="N12" i="1"/>
  <c r="N11" i="1" l="1"/>
  <c r="L9" i="1" l="1"/>
  <c r="N10" i="1"/>
  <c r="L7" i="1" l="1"/>
  <c r="N7" i="1" s="1"/>
  <c r="N9" i="1"/>
  <c r="L43" i="1"/>
  <c r="N43" i="1" s="1"/>
</calcChain>
</file>

<file path=xl/sharedStrings.xml><?xml version="1.0" encoding="utf-8"?>
<sst xmlns="http://schemas.openxmlformats.org/spreadsheetml/2006/main" count="501" uniqueCount="120">
  <si>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</si>
  <si>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</si>
  <si>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</si>
  <si>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</si>
  <si>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</si>
  <si>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</si>
  <si>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</si>
  <si>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</si>
  <si>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</si>
  <si>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</si>
  <si>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</si>
  <si>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</si>
  <si>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</si>
  <si>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</si>
  <si>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</si>
  <si>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</si>
  <si>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Реализация полномочий исполнительно-распорядительного органа Сельцовского городского округа</t>
  </si>
  <si>
    <t>01</t>
  </si>
  <si>
    <t>Администрация города Сельцо Брянской области</t>
  </si>
  <si>
    <t>001</t>
  </si>
  <si>
    <t>12</t>
  </si>
  <si>
    <t>21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</si>
  <si>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</si>
  <si>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Создание благоприятных условий проживания граждан</t>
  </si>
  <si>
    <t>Региональный проект "Чистая вода"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</si>
  <si>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</si>
  <si>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</si>
  <si>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</si>
  <si>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</si>
  <si>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</si>
  <si>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</si>
  <si>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</si>
  <si>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Защита прав и законных интересов несовершеннолетних, лиц из числа детей-сирот и детей, оставшихся без попечения родителей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</si>
  <si>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</si>
  <si>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</si>
  <si>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ИТОГО:</t>
  </si>
  <si>
    <t>Бюджетные инвестиции в объекты капитального строительства муниципальной собственности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</si>
  <si>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</si>
  <si>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F5</t>
  </si>
  <si>
    <t>ОТЧЕТ</t>
  </si>
  <si>
    <t>об исполнении бюджетных инвестиций по объектам муниципальной собственности Сельцовского городского округа Брянской области за 2021 год</t>
  </si>
  <si>
    <t>Объекты муниципальной собственности, Всего</t>
  </si>
  <si>
    <t>в том числе:</t>
  </si>
  <si>
    <t>Утверждено</t>
  </si>
  <si>
    <t>Исполнено</t>
  </si>
  <si>
    <t>% исполнения</t>
  </si>
  <si>
    <t>Рз</t>
  </si>
  <si>
    <t>Пр</t>
  </si>
  <si>
    <t>Единица измерения</t>
  </si>
  <si>
    <t>Срок ввода в действие</t>
  </si>
  <si>
    <t>02</t>
  </si>
  <si>
    <t>05</t>
  </si>
  <si>
    <t>Жилищно-коммунальное хозяйство</t>
  </si>
  <si>
    <t>Коммунаьное хозяйство</t>
  </si>
  <si>
    <t>Другие вопросы в области жилищно-коммунального хозяйства</t>
  </si>
  <si>
    <t>10</t>
  </si>
  <si>
    <t>04</t>
  </si>
  <si>
    <t>Социальная политика</t>
  </si>
  <si>
    <t>Озрана семьи и детства</t>
  </si>
  <si>
    <t>Отчет</t>
  </si>
  <si>
    <t>об исполнении бюджетных инвестиций в объекты капитальных вложений за 2021 год</t>
  </si>
  <si>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</si>
  <si>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</si>
  <si>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</si>
  <si>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</si>
  <si>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</si>
  <si>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</si>
  <si>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</si>
  <si>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</si>
  <si>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>РегКласс</t>
  </si>
  <si>
    <t>Уточненная роспись/план</t>
  </si>
  <si>
    <t>Финансирование за</t>
  </si>
  <si>
    <t>Исполнение</t>
  </si>
  <si>
    <t xml:space="preserve">    Администрация города Сельцо Брянской области</t>
  </si>
  <si>
    <t>0000</t>
  </si>
  <si>
    <t>0000000000</t>
  </si>
  <si>
    <t>000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</si>
  <si>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</si>
  <si>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</si>
  <si>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</si>
  <si>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</si>
  <si>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</si>
  <si>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0162113300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</si>
  <si>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</si>
  <si>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</si>
  <si>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</si>
  <si>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</si>
  <si>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  </t>
  </si>
  <si>
    <t xml:space="preserve">                    Услуги, работы для целей капитальных вложений</t>
  </si>
  <si>
    <t>Обл228</t>
  </si>
  <si>
    <t xml:space="preserve">                    Увеличение стоимости основных средств</t>
  </si>
  <si>
    <t>Обл310</t>
  </si>
  <si>
    <t xml:space="preserve">        Другие вопросы в области жилищно-коммунального хозяйства</t>
  </si>
  <si>
    <t>0505</t>
  </si>
  <si>
    <t xml:space="preserve">          Бюджетные инвестиции в объекты капитального строительства муниципальной собственности</t>
  </si>
  <si>
    <t>0162181680</t>
  </si>
  <si>
    <t>228</t>
  </si>
  <si>
    <t xml:space="preserve">          Строительство и реконструкция (модернизация) объектов питьевого водоснабжения</t>
  </si>
  <si>
    <t>016F552430</t>
  </si>
  <si>
    <t xml:space="preserve">                  Строительство и реконструкция (модернизация) объектов питьевого водоснабжения</t>
  </si>
  <si>
    <t>21315725000001200001</t>
  </si>
  <si>
    <t>310</t>
  </si>
  <si>
    <t>Фед310</t>
  </si>
  <si>
    <t xml:space="preserve">      СОЦИАЛЬНАЯ ПОЛИТИКА</t>
  </si>
  <si>
    <t>1000</t>
  </si>
  <si>
    <t xml:space="preserve">        Охрана семьи и детства</t>
  </si>
  <si>
    <t>1004</t>
  </si>
  <si>
    <t xml:space="preserve">          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</si>
  <si>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01712R0820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</si>
  <si>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</si>
  <si>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</si>
  <si>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  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</si>
  <si>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9253</t>
  </si>
  <si>
    <t>ВСЕГО РАСХОДОВ:</t>
  </si>
  <si>
    <t>Бюджетные инвестиции в объекты капитального строительства государственной (муниципальной) собственности</t>
  </si>
  <si>
    <t>Строительство водопровода по ул.Парковая, Киевская, Западная, Моховая в рамках проекта "Решаем вместе"</t>
  </si>
  <si>
    <t xml:space="preserve">ПСД для строительства водопровода в юго-восточной части города Сельцо Брянской области (1 этап) (ул.Советская, ул.Дружбы, пер.Дружбы, ул.Коршунова, ул.Пушкина) </t>
  </si>
  <si>
    <t xml:space="preserve">Строительство системы водоснабжения по ул. Деснянская, пер.Деснянский, ул.Новостройки в г.Сельцо Брянской области </t>
  </si>
  <si>
    <t>Приобретение квартир в муниципальный жилищный фонд с целью их предоставления детям-сиротам и детям, оставшимся без попечения родителей</t>
  </si>
  <si>
    <t>шт. квартир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</si>
</sst>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>
      <alignment vertical="top" wrapText="1"/>
    </xf>
    <xf numFmtId="43" fontId="8" fillId="0" borderId="0" applyFont="0" applyFill="0" applyBorder="0" applyAlignment="0" applyProtection="0"/>
    <xf numFmtId="0" fontId="9" fillId="0" borderId="0">
      <alignment wrapText="1"/>
    </xf>
    <xf numFmtId="0" fontId="9" fillId="0" borderId="0"/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1">
      <alignment horizontal="center" vertical="center" wrapText="1"/>
    </xf>
    <xf numFmtId="0" fontId="12" fillId="0" borderId="1">
      <alignment vertical="top" wrapText="1"/>
    </xf>
    <xf numFmtId="1" fontId="9" fillId="0" borderId="1">
      <alignment horizontal="center" vertical="top" shrinkToFit="1"/>
    </xf>
    <xf numFmtId="4" fontId="12" fillId="3" borderId="1">
      <alignment horizontal="right" vertical="top" shrinkToFit="1"/>
    </xf>
    <xf numFmtId="10" fontId="12" fillId="3" borderId="1">
      <alignment horizontal="right" vertical="top" shrinkToFit="1"/>
    </xf>
    <xf numFmtId="0" fontId="12" fillId="0" borderId="1">
      <alignment horizontal="left"/>
    </xf>
    <xf numFmtId="4" fontId="12" fillId="2" borderId="1">
      <alignment horizontal="right" vertical="top" shrinkToFit="1"/>
    </xf>
    <xf numFmtId="10" fontId="12" fillId="2" borderId="1">
      <alignment horizontal="right" vertical="top" shrinkToFit="1"/>
    </xf>
    <xf numFmtId="0" fontId="9" fillId="0" borderId="0">
      <alignment horizontal="left" wrapText="1"/>
    </xf>
    <xf numFmtId="0" fontId="10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4" fillId="4" borderId="0"/>
    <xf numFmtId="1" fontId="9" fillId="0" borderId="1">
      <alignment horizontal="left" vertical="top" wrapText="1" indent="2"/>
    </xf>
    <xf numFmtId="4" fontId="9" fillId="0" borderId="1">
      <alignment horizontal="right" vertical="top" shrinkToFit="1"/>
    </xf>
    <xf numFmtId="10" fontId="9" fillId="0" borderId="1">
      <alignment horizontal="right" vertical="top" shrinkToFit="1"/>
    </xf>
    <xf numFmtId="0" fontId="9" fillId="0" borderId="0">
      <alignment vertical="top"/>
    </xf>
  </cellStyleXfs>
  <cellXfs count="71">
    <xf numFmtId="0" fontId="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10" fontId="0" fillId="0" borderId="0" xfId="0" applyNumberFormat="1" applyFont="1" applyFill="1" applyAlignment="1">
      <alignment vertical="top" wrapTex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vertical="top" wrapText="1"/>
    </xf>
    <xf numFmtId="10" fontId="6" fillId="0" borderId="0" xfId="0" applyNumberFormat="1" applyFont="1" applyFill="1" applyAlignment="1">
      <alignment vertical="top" wrapText="1"/>
    </xf>
    <xf numFmtId="1" fontId="1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top" wrapText="1"/>
    </xf>
    <xf numFmtId="0" fontId="9" fillId="0" borderId="0" xfId="3" applyNumberFormat="1" applyProtection="1"/>
    <xf numFmtId="0" fontId="10" fillId="0" borderId="0" xfId="4" applyProtection="1">
      <protection locked="0"/>
    </xf>
    <xf numFmtId="0" fontId="9" fillId="0" borderId="1" xfId="8" applyNumberFormat="1" applyProtection="1">
      <alignment horizontal="center" vertical="center" wrapText="1"/>
    </xf>
    <xf numFmtId="0" fontId="12" fillId="0" borderId="1" xfId="9" applyNumberFormat="1" applyProtection="1">
      <alignment vertical="top" wrapText="1"/>
    </xf>
    <xf numFmtId="1" fontId="9" fillId="0" borderId="1" xfId="10" applyNumberFormat="1" applyProtection="1">
      <alignment horizontal="center" vertical="top" shrinkToFit="1"/>
    </xf>
    <xf numFmtId="4" fontId="12" fillId="3" borderId="1" xfId="11" applyNumberFormat="1" applyProtection="1">
      <alignment horizontal="right" vertical="top" shrinkToFit="1"/>
    </xf>
    <xf numFmtId="10" fontId="12" fillId="3" borderId="1" xfId="12" applyNumberFormat="1" applyProtection="1">
      <alignment horizontal="right" vertical="top" shrinkToFit="1"/>
    </xf>
    <xf numFmtId="4" fontId="12" fillId="2" borderId="1" xfId="14" applyNumberFormat="1" applyProtection="1">
      <alignment horizontal="right" vertical="top" shrinkToFit="1"/>
    </xf>
    <xf numFmtId="10" fontId="12" fillId="2" borderId="1" xfId="15" applyNumberFormat="1" applyProtection="1">
      <alignment horizontal="right" vertical="top" shrinkToFit="1"/>
    </xf>
    <xf numFmtId="0" fontId="9" fillId="0" borderId="0" xfId="16" applyNumberFormat="1" applyProtection="1">
      <alignment horizontal="left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10" fontId="1" fillId="0" borderId="2" xfId="0" applyNumberFormat="1" applyFont="1" applyFill="1" applyBorder="1" applyAlignment="1">
      <alignment vertical="center" wrapText="1"/>
    </xf>
    <xf numFmtId="10" fontId="15" fillId="0" borderId="2" xfId="0" applyNumberFormat="1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10" fontId="1" fillId="5" borderId="2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1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5" applyNumberFormat="1" applyAlignment="1" applyProtection="1">
      <alignment horizontal="center" vertical="center" wrapText="1"/>
    </xf>
    <xf numFmtId="0" fontId="11" fillId="0" borderId="0" xfId="6" applyNumberFormat="1" applyAlignment="1" applyProtection="1">
      <alignment horizontal="center" vertical="center"/>
    </xf>
    <xf numFmtId="43" fontId="9" fillId="0" borderId="0" xfId="1" applyFont="1" applyAlignment="1" applyProtection="1">
      <alignment horizontal="right"/>
    </xf>
    <xf numFmtId="43" fontId="9" fillId="0" borderId="0" xfId="1" applyFont="1" applyAlignment="1">
      <alignment horizontal="right"/>
    </xf>
    <xf numFmtId="0" fontId="9" fillId="0" borderId="1" xfId="8" applyNumberFormat="1" applyProtection="1">
      <alignment horizontal="center" vertical="center" wrapText="1"/>
    </xf>
    <xf numFmtId="0" fontId="9" fillId="0" borderId="1" xfId="8">
      <alignment horizontal="center" vertical="center" wrapText="1"/>
    </xf>
    <xf numFmtId="0" fontId="12" fillId="0" borderId="1" xfId="13" applyNumberFormat="1" applyProtection="1">
      <alignment horizontal="left"/>
    </xf>
    <xf numFmtId="0" fontId="12" fillId="0" borderId="1" xfId="13">
      <alignment horizontal="left"/>
    </xf>
    <xf numFmtId="0" fontId="9" fillId="0" borderId="0" xfId="16" applyNumberFormat="1" applyProtection="1">
      <alignment horizontal="left" wrapText="1"/>
    </xf>
    <xf numFmtId="0" fontId="9" fillId="0" borderId="0" xfId="16">
      <alignment horizontal="left" wrapText="1"/>
    </xf>
  </cellXfs>
  <cellStyles count="27">
    <cellStyle name="br" xfId="17"/>
    <cellStyle name="col" xfId="18"/>
    <cellStyle name="style0" xfId="19"/>
    <cellStyle name="td" xfId="20"/>
    <cellStyle name="tr" xfId="21"/>
    <cellStyle name="xl21" xfId="22"/>
    <cellStyle name="xl22" xfId="8"/>
    <cellStyle name="xl23" xfId="23"/>
    <cellStyle name="xl24" xfId="3"/>
    <cellStyle name="xl25" xfId="10"/>
    <cellStyle name="xl26" xfId="13"/>
    <cellStyle name="xl27" xfId="24"/>
    <cellStyle name="xl28" xfId="14"/>
    <cellStyle name="xl29" xfId="2"/>
    <cellStyle name="xl30" xfId="16"/>
    <cellStyle name="xl31" xfId="25"/>
    <cellStyle name="xl32" xfId="15"/>
    <cellStyle name="xl33" xfId="5"/>
    <cellStyle name="xl34" xfId="6"/>
    <cellStyle name="xl35" xfId="7"/>
    <cellStyle name="xl36" xfId="26"/>
    <cellStyle name="xl37" xfId="9"/>
    <cellStyle name="xl38" xfId="11"/>
    <cellStyle name="xl39" xfId="12"/>
    <cellStyle name="Обычный" xfId="0" builtinId="0"/>
    <cellStyle name="Обычный 2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7"/>
  <sheetViews>
    <sheetView zoomScale="70" zoomScaleNormal="70" workbookViewId="0">
      <selection activeCell="L7" sqref="L7:M7"/>
    </sheetView>
  </sheetViews>
  <sheetFormatPr defaultRowHeight="12.75" x14ac:dyDescent="0.2"/>
  <cols>
    <col min="1" max="1" width="59.164062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7" width="8.83203125" style="21" customWidth="1"/>
    <col min="8" max="8" width="13.6640625" customWidth="1"/>
    <col min="9" max="9" width="9" customWidth="1"/>
    <col min="10" max="11" width="11.6640625" style="21" customWidth="1"/>
    <col min="12" max="13" width="23" customWidth="1"/>
    <col min="14" max="14" width="22.5" style="25" customWidth="1"/>
  </cols>
  <sheetData>
    <row r="1" spans="1:14" ht="38.25" customHeight="1" x14ac:dyDescent="0.2">
      <c r="A1" s="59" t="s">
        <v>39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39.75" customHeight="1" x14ac:dyDescent="0.2">
      <c r="A2" s="60" t="s">
        <v>40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19.5" customHeight="1" x14ac:dyDescent="0.2">
      <c r="L3" s="58"/>
      <c r="M3" s="58"/>
    </row>
    <row r="4" spans="1:14" ht="22.5" customHeight="1" x14ac:dyDescent="0.2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ht="131.25" customHeight="1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11" t="s">
        <v>46</v>
      </c>
      <c r="G5" s="11" t="s">
        <v>47</v>
      </c>
      <c r="H5" s="2" t="s">
        <v>7</v>
      </c>
      <c r="I5" s="2" t="s">
        <v>8</v>
      </c>
      <c r="J5" s="11" t="s">
        <v>48</v>
      </c>
      <c r="K5" s="11" t="s">
        <v>49</v>
      </c>
      <c r="L5" s="17" t="s">
        <v>43</v>
      </c>
      <c r="M5" s="18" t="s">
        <v>44</v>
      </c>
      <c r="N5" s="26" t="s">
        <v>45</v>
      </c>
    </row>
    <row r="6" spans="1:14" ht="15.75" x14ac:dyDescent="0.2">
      <c r="A6" s="2" t="s">
        <v>9</v>
      </c>
      <c r="B6" s="2" t="s">
        <v>10</v>
      </c>
      <c r="C6" s="2" t="s">
        <v>11</v>
      </c>
      <c r="D6" s="2" t="s">
        <v>12</v>
      </c>
      <c r="E6" s="2" t="s">
        <v>13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2">
        <v>12</v>
      </c>
      <c r="M6" s="23">
        <v>13</v>
      </c>
      <c r="N6" s="29">
        <v>14</v>
      </c>
    </row>
    <row r="7" spans="1:14" s="21" customFormat="1" ht="42.75" customHeight="1" x14ac:dyDescent="0.2">
      <c r="A7" s="11" t="s">
        <v>41</v>
      </c>
      <c r="B7" s="2"/>
      <c r="C7" s="2"/>
      <c r="D7" s="2"/>
      <c r="E7" s="2"/>
      <c r="F7" s="2"/>
      <c r="G7" s="2"/>
      <c r="H7" s="2"/>
      <c r="I7" s="2"/>
      <c r="J7" s="2"/>
      <c r="K7" s="2"/>
      <c r="L7" s="55">
        <f>L9</f>
        <v>20584442.460000001</v>
      </c>
      <c r="M7" s="55">
        <f>M9</f>
        <v>19680080.469999999</v>
      </c>
      <c r="N7" s="35">
        <f>M7/L7</f>
        <v>0.95606575248480152</v>
      </c>
    </row>
    <row r="8" spans="1:14" s="21" customFormat="1" ht="23.25" customHeight="1" x14ac:dyDescent="0.2">
      <c r="A8" s="11" t="s">
        <v>42</v>
      </c>
      <c r="B8" s="2"/>
      <c r="C8" s="2"/>
      <c r="D8" s="2"/>
      <c r="E8" s="2"/>
      <c r="F8" s="2"/>
      <c r="G8" s="2"/>
      <c r="H8" s="2"/>
      <c r="I8" s="2"/>
      <c r="J8" s="2"/>
      <c r="K8" s="2"/>
      <c r="L8" s="19"/>
      <c r="M8" s="19"/>
      <c r="N8" s="27"/>
    </row>
    <row r="9" spans="1:14" ht="47.25" x14ac:dyDescent="0.2">
      <c r="A9" s="3" t="s">
        <v>16</v>
      </c>
      <c r="B9" s="4" t="s">
        <v>17</v>
      </c>
      <c r="C9" s="1" t="s">
        <v>0</v>
      </c>
      <c r="D9" s="1" t="s">
        <v>0</v>
      </c>
      <c r="E9" s="1" t="s">
        <v>0</v>
      </c>
      <c r="F9" s="1"/>
      <c r="G9" s="1"/>
      <c r="H9" s="1" t="s">
        <v>0</v>
      </c>
      <c r="I9" s="1" t="s">
        <v>0</v>
      </c>
      <c r="J9" s="1"/>
      <c r="K9" s="1"/>
      <c r="L9" s="24">
        <f>L10+L33</f>
        <v>20584442.460000001</v>
      </c>
      <c r="M9" s="24">
        <f>M10+M33</f>
        <v>19680080.469999999</v>
      </c>
      <c r="N9" s="51">
        <f>M9/L9</f>
        <v>0.95606575248480152</v>
      </c>
    </row>
    <row r="10" spans="1:14" ht="63" x14ac:dyDescent="0.2">
      <c r="A10" s="3" t="s">
        <v>22</v>
      </c>
      <c r="B10" s="4" t="s">
        <v>17</v>
      </c>
      <c r="C10" s="4" t="s">
        <v>14</v>
      </c>
      <c r="D10" s="4" t="s">
        <v>0</v>
      </c>
      <c r="E10" s="1" t="s">
        <v>0</v>
      </c>
      <c r="F10" s="1"/>
      <c r="G10" s="1"/>
      <c r="H10" s="1" t="s">
        <v>0</v>
      </c>
      <c r="I10" s="1" t="s">
        <v>0</v>
      </c>
      <c r="J10" s="1"/>
      <c r="K10" s="1"/>
      <c r="L10" s="5">
        <f>+L11+L25</f>
        <v>13489508.460000001</v>
      </c>
      <c r="M10" s="5">
        <f>+M11+M25</f>
        <v>13195647.26</v>
      </c>
      <c r="N10" s="51">
        <f t="shared" ref="N10:N22" si="0">M10/L10</f>
        <v>0.97821557391276504</v>
      </c>
    </row>
    <row r="11" spans="1:14" ht="31.5" x14ac:dyDescent="0.2">
      <c r="A11" s="3" t="s">
        <v>23</v>
      </c>
      <c r="B11" s="4" t="s">
        <v>17</v>
      </c>
      <c r="C11" s="4" t="s">
        <v>14</v>
      </c>
      <c r="D11" s="4" t="s">
        <v>21</v>
      </c>
      <c r="E11" s="1" t="s">
        <v>0</v>
      </c>
      <c r="F11" s="1"/>
      <c r="G11" s="1"/>
      <c r="H11" s="1" t="s">
        <v>0</v>
      </c>
      <c r="I11" s="1" t="s">
        <v>0</v>
      </c>
      <c r="J11" s="1"/>
      <c r="K11" s="1"/>
      <c r="L11" s="5">
        <f t="shared" ref="L11:M11" si="1">L12</f>
        <v>5670442.2400000002</v>
      </c>
      <c r="M11" s="5">
        <f t="shared" si="1"/>
        <v>5376581.04</v>
      </c>
      <c r="N11" s="51">
        <f t="shared" si="0"/>
        <v>0.94817666990291039</v>
      </c>
    </row>
    <row r="12" spans="1:14" ht="31.5" x14ac:dyDescent="0.2">
      <c r="A12" s="3" t="s">
        <v>18</v>
      </c>
      <c r="B12" s="4" t="s">
        <v>17</v>
      </c>
      <c r="C12" s="4" t="s">
        <v>14</v>
      </c>
      <c r="D12" s="4" t="s">
        <v>21</v>
      </c>
      <c r="E12" s="4" t="s">
        <v>19</v>
      </c>
      <c r="F12" s="4"/>
      <c r="G12" s="4"/>
      <c r="H12" s="6" t="s">
        <v>0</v>
      </c>
      <c r="I12" s="6" t="s">
        <v>0</v>
      </c>
      <c r="J12" s="6"/>
      <c r="K12" s="6"/>
      <c r="L12" s="5">
        <f>L13</f>
        <v>5670442.2400000002</v>
      </c>
      <c r="M12" s="5">
        <f>M15+M20</f>
        <v>5376581.04</v>
      </c>
      <c r="N12" s="51">
        <f t="shared" si="0"/>
        <v>0.94817666990291039</v>
      </c>
    </row>
    <row r="13" spans="1:14" s="21" customFormat="1" ht="30.75" customHeight="1" x14ac:dyDescent="0.2">
      <c r="A13" s="32" t="s">
        <v>52</v>
      </c>
      <c r="B13" s="4" t="s">
        <v>17</v>
      </c>
      <c r="C13" s="4" t="s">
        <v>14</v>
      </c>
      <c r="D13" s="4" t="s">
        <v>21</v>
      </c>
      <c r="E13" s="4" t="s">
        <v>19</v>
      </c>
      <c r="F13" s="31" t="s">
        <v>51</v>
      </c>
      <c r="G13" s="4"/>
      <c r="H13" s="6"/>
      <c r="I13" s="6"/>
      <c r="J13" s="6"/>
      <c r="K13" s="6"/>
      <c r="L13" s="53">
        <f>L14+L20</f>
        <v>5670442.2400000002</v>
      </c>
      <c r="M13" s="53">
        <f>M14+M20</f>
        <v>5376581.04</v>
      </c>
      <c r="N13" s="54">
        <f t="shared" si="0"/>
        <v>0.94817666990291039</v>
      </c>
    </row>
    <row r="14" spans="1:14" s="21" customFormat="1" ht="34.5" customHeight="1" x14ac:dyDescent="0.2">
      <c r="A14" s="32" t="s">
        <v>53</v>
      </c>
      <c r="B14" s="4" t="s">
        <v>17</v>
      </c>
      <c r="C14" s="4" t="s">
        <v>14</v>
      </c>
      <c r="D14" s="4" t="s">
        <v>21</v>
      </c>
      <c r="E14" s="4" t="s">
        <v>19</v>
      </c>
      <c r="F14" s="31" t="s">
        <v>51</v>
      </c>
      <c r="G14" s="31" t="s">
        <v>50</v>
      </c>
      <c r="H14" s="6"/>
      <c r="I14" s="6"/>
      <c r="J14" s="6"/>
      <c r="K14" s="6"/>
      <c r="L14" s="5">
        <f>L15</f>
        <v>4700500</v>
      </c>
      <c r="M14" s="5">
        <f t="shared" ref="M14" si="2">M15</f>
        <v>4406750.21</v>
      </c>
      <c r="N14" s="51">
        <f t="shared" si="0"/>
        <v>0.9375066929050101</v>
      </c>
    </row>
    <row r="15" spans="1:14" s="13" customFormat="1" ht="78.75" x14ac:dyDescent="0.2">
      <c r="A15" s="10" t="s">
        <v>37</v>
      </c>
      <c r="B15" s="11" t="s">
        <v>17</v>
      </c>
      <c r="C15" s="11" t="s">
        <v>14</v>
      </c>
      <c r="D15" s="11" t="s">
        <v>21</v>
      </c>
      <c r="E15" s="11" t="s">
        <v>19</v>
      </c>
      <c r="F15" s="15" t="s">
        <v>51</v>
      </c>
      <c r="G15" s="15" t="s">
        <v>50</v>
      </c>
      <c r="H15" s="11">
        <v>13300</v>
      </c>
      <c r="I15" s="16"/>
      <c r="J15" s="16"/>
      <c r="K15" s="16"/>
      <c r="L15" s="12">
        <f t="shared" ref="L15:M16" si="3">L16</f>
        <v>4700500</v>
      </c>
      <c r="M15" s="12">
        <f t="shared" si="3"/>
        <v>4406750.21</v>
      </c>
      <c r="N15" s="51">
        <f t="shared" si="0"/>
        <v>0.9375066929050101</v>
      </c>
    </row>
    <row r="16" spans="1:14" s="13" customFormat="1" ht="47.25" x14ac:dyDescent="0.2">
      <c r="A16" s="10" t="s">
        <v>27</v>
      </c>
      <c r="B16" s="11" t="s">
        <v>17</v>
      </c>
      <c r="C16" s="11" t="s">
        <v>14</v>
      </c>
      <c r="D16" s="11" t="s">
        <v>21</v>
      </c>
      <c r="E16" s="11" t="s">
        <v>19</v>
      </c>
      <c r="F16" s="15" t="s">
        <v>51</v>
      </c>
      <c r="G16" s="15" t="s">
        <v>50</v>
      </c>
      <c r="H16" s="11">
        <v>13300</v>
      </c>
      <c r="I16" s="11">
        <v>400</v>
      </c>
      <c r="J16" s="11"/>
      <c r="K16" s="11"/>
      <c r="L16" s="12">
        <f t="shared" si="3"/>
        <v>4700500</v>
      </c>
      <c r="M16" s="12">
        <f t="shared" si="3"/>
        <v>4406750.21</v>
      </c>
      <c r="N16" s="51">
        <f t="shared" si="0"/>
        <v>0.9375066929050101</v>
      </c>
    </row>
    <row r="17" spans="1:14" s="13" customFormat="1" ht="34.5" customHeight="1" x14ac:dyDescent="0.2">
      <c r="A17" s="10" t="s">
        <v>29</v>
      </c>
      <c r="B17" s="11" t="s">
        <v>17</v>
      </c>
      <c r="C17" s="11" t="s">
        <v>14</v>
      </c>
      <c r="D17" s="11" t="s">
        <v>21</v>
      </c>
      <c r="E17" s="11" t="s">
        <v>19</v>
      </c>
      <c r="F17" s="15" t="s">
        <v>51</v>
      </c>
      <c r="G17" s="15" t="s">
        <v>50</v>
      </c>
      <c r="H17" s="11">
        <v>13300</v>
      </c>
      <c r="I17" s="11">
        <v>410</v>
      </c>
      <c r="J17" s="11"/>
      <c r="K17" s="11"/>
      <c r="L17" s="12">
        <v>4700500</v>
      </c>
      <c r="M17" s="12">
        <v>4406750.21</v>
      </c>
      <c r="N17" s="51">
        <f t="shared" si="0"/>
        <v>0.9375066929050101</v>
      </c>
    </row>
    <row r="18" spans="1:14" s="13" customFormat="1" ht="57" customHeight="1" x14ac:dyDescent="0.2">
      <c r="A18" s="10" t="s">
        <v>114</v>
      </c>
      <c r="B18" s="11" t="s">
        <v>17</v>
      </c>
      <c r="C18" s="11" t="s">
        <v>14</v>
      </c>
      <c r="D18" s="11" t="s">
        <v>21</v>
      </c>
      <c r="E18" s="11" t="s">
        <v>19</v>
      </c>
      <c r="F18" s="15" t="s">
        <v>51</v>
      </c>
      <c r="G18" s="15" t="s">
        <v>50</v>
      </c>
      <c r="H18" s="11">
        <v>13300</v>
      </c>
      <c r="I18" s="11">
        <v>414</v>
      </c>
      <c r="J18" s="11"/>
      <c r="K18" s="11"/>
      <c r="L18" s="12">
        <v>4700500</v>
      </c>
      <c r="M18" s="12">
        <v>4406750.21</v>
      </c>
      <c r="N18" s="51">
        <f t="shared" ref="N18" si="4">M18/L18</f>
        <v>0.9375066929050101</v>
      </c>
    </row>
    <row r="19" spans="1:14" s="13" customFormat="1" ht="69.75" customHeight="1" x14ac:dyDescent="0.2">
      <c r="A19" s="47" t="s">
        <v>115</v>
      </c>
      <c r="B19" s="48" t="s">
        <v>17</v>
      </c>
      <c r="C19" s="48" t="s">
        <v>14</v>
      </c>
      <c r="D19" s="48" t="s">
        <v>21</v>
      </c>
      <c r="E19" s="48" t="s">
        <v>19</v>
      </c>
      <c r="F19" s="49" t="s">
        <v>51</v>
      </c>
      <c r="G19" s="49" t="s">
        <v>50</v>
      </c>
      <c r="H19" s="48">
        <v>13300</v>
      </c>
      <c r="I19" s="48">
        <v>414</v>
      </c>
      <c r="J19" s="48"/>
      <c r="K19" s="48"/>
      <c r="L19" s="50">
        <v>4700500</v>
      </c>
      <c r="M19" s="50">
        <v>4406750.21</v>
      </c>
      <c r="N19" s="52">
        <f t="shared" ref="N19" si="5">M19/L19</f>
        <v>0.9375066929050101</v>
      </c>
    </row>
    <row r="20" spans="1:14" s="13" customFormat="1" ht="51.75" customHeight="1" x14ac:dyDescent="0.2">
      <c r="A20" s="10" t="s">
        <v>36</v>
      </c>
      <c r="B20" s="15" t="s">
        <v>17</v>
      </c>
      <c r="C20" s="15">
        <v>6</v>
      </c>
      <c r="D20" s="15">
        <v>21</v>
      </c>
      <c r="E20" s="15" t="s">
        <v>19</v>
      </c>
      <c r="F20" s="15" t="s">
        <v>51</v>
      </c>
      <c r="G20" s="15" t="s">
        <v>51</v>
      </c>
      <c r="H20" s="11">
        <v>81680</v>
      </c>
      <c r="I20" s="11"/>
      <c r="J20" s="11"/>
      <c r="K20" s="11"/>
      <c r="L20" s="12">
        <v>969942.24</v>
      </c>
      <c r="M20" s="12">
        <v>969830.83</v>
      </c>
      <c r="N20" s="51">
        <f t="shared" si="0"/>
        <v>0.99988513749024888</v>
      </c>
    </row>
    <row r="21" spans="1:14" s="13" customFormat="1" ht="51" customHeight="1" x14ac:dyDescent="0.2">
      <c r="A21" s="10" t="s">
        <v>27</v>
      </c>
      <c r="B21" s="15" t="s">
        <v>17</v>
      </c>
      <c r="C21" s="15">
        <v>6</v>
      </c>
      <c r="D21" s="15">
        <v>21</v>
      </c>
      <c r="E21" s="15" t="s">
        <v>19</v>
      </c>
      <c r="F21" s="15" t="s">
        <v>51</v>
      </c>
      <c r="G21" s="15" t="s">
        <v>51</v>
      </c>
      <c r="H21" s="11">
        <v>81680</v>
      </c>
      <c r="I21" s="11">
        <v>400</v>
      </c>
      <c r="J21" s="11"/>
      <c r="K21" s="11"/>
      <c r="L21" s="12">
        <f t="shared" ref="L21:M24" si="6">L20</f>
        <v>969942.24</v>
      </c>
      <c r="M21" s="12">
        <f t="shared" si="6"/>
        <v>969830.83</v>
      </c>
      <c r="N21" s="51">
        <f t="shared" si="0"/>
        <v>0.99988513749024888</v>
      </c>
    </row>
    <row r="22" spans="1:14" s="13" customFormat="1" ht="27" customHeight="1" x14ac:dyDescent="0.2">
      <c r="A22" s="10" t="s">
        <v>29</v>
      </c>
      <c r="B22" s="15" t="s">
        <v>17</v>
      </c>
      <c r="C22" s="15">
        <v>6</v>
      </c>
      <c r="D22" s="15">
        <v>21</v>
      </c>
      <c r="E22" s="15" t="s">
        <v>19</v>
      </c>
      <c r="F22" s="15" t="s">
        <v>51</v>
      </c>
      <c r="G22" s="15" t="s">
        <v>51</v>
      </c>
      <c r="H22" s="11">
        <v>81680</v>
      </c>
      <c r="I22" s="11">
        <v>410</v>
      </c>
      <c r="J22" s="11"/>
      <c r="K22" s="11"/>
      <c r="L22" s="12">
        <f t="shared" si="6"/>
        <v>969942.24</v>
      </c>
      <c r="M22" s="12">
        <f t="shared" si="6"/>
        <v>969830.83</v>
      </c>
      <c r="N22" s="51">
        <f t="shared" si="0"/>
        <v>0.99988513749024888</v>
      </c>
    </row>
    <row r="23" spans="1:14" s="13" customFormat="1" ht="57" customHeight="1" x14ac:dyDescent="0.2">
      <c r="A23" s="10" t="s">
        <v>114</v>
      </c>
      <c r="B23" s="15" t="s">
        <v>17</v>
      </c>
      <c r="C23" s="15">
        <v>6</v>
      </c>
      <c r="D23" s="15">
        <v>21</v>
      </c>
      <c r="E23" s="15" t="s">
        <v>19</v>
      </c>
      <c r="F23" s="15" t="s">
        <v>51</v>
      </c>
      <c r="G23" s="15" t="s">
        <v>51</v>
      </c>
      <c r="H23" s="11">
        <v>81680</v>
      </c>
      <c r="I23" s="11">
        <v>414</v>
      </c>
      <c r="J23" s="11"/>
      <c r="K23" s="11"/>
      <c r="L23" s="12">
        <f t="shared" si="6"/>
        <v>969942.24</v>
      </c>
      <c r="M23" s="12">
        <f t="shared" si="6"/>
        <v>969830.83</v>
      </c>
      <c r="N23" s="51">
        <f t="shared" ref="N23" si="7">M23/L23</f>
        <v>0.99988513749024888</v>
      </c>
    </row>
    <row r="24" spans="1:14" s="13" customFormat="1" ht="78" customHeight="1" x14ac:dyDescent="0.2">
      <c r="A24" s="47" t="s">
        <v>116</v>
      </c>
      <c r="B24" s="49" t="s">
        <v>17</v>
      </c>
      <c r="C24" s="49">
        <v>6</v>
      </c>
      <c r="D24" s="49">
        <v>21</v>
      </c>
      <c r="E24" s="49" t="s">
        <v>19</v>
      </c>
      <c r="F24" s="49" t="s">
        <v>51</v>
      </c>
      <c r="G24" s="49" t="s">
        <v>51</v>
      </c>
      <c r="H24" s="48">
        <v>81680</v>
      </c>
      <c r="I24" s="48">
        <v>414</v>
      </c>
      <c r="J24" s="48"/>
      <c r="K24" s="48"/>
      <c r="L24" s="50">
        <f t="shared" si="6"/>
        <v>969942.24</v>
      </c>
      <c r="M24" s="50">
        <f t="shared" si="6"/>
        <v>969830.83</v>
      </c>
      <c r="N24" s="52">
        <f t="shared" ref="N24" si="8">M24/L24</f>
        <v>0.99988513749024888</v>
      </c>
    </row>
    <row r="25" spans="1:14" ht="30.75" customHeight="1" x14ac:dyDescent="0.2">
      <c r="A25" s="3" t="s">
        <v>24</v>
      </c>
      <c r="B25" s="4" t="s">
        <v>17</v>
      </c>
      <c r="C25" s="4" t="s">
        <v>14</v>
      </c>
      <c r="D25" s="14" t="s">
        <v>38</v>
      </c>
      <c r="E25" s="1" t="s">
        <v>0</v>
      </c>
      <c r="F25" s="33"/>
      <c r="G25" s="33"/>
      <c r="H25" s="1" t="s">
        <v>0</v>
      </c>
      <c r="I25" s="1" t="s">
        <v>0</v>
      </c>
      <c r="J25" s="1"/>
      <c r="K25" s="1"/>
      <c r="L25" s="5">
        <f t="shared" ref="L25:M29" si="9">L26</f>
        <v>7819066.2199999997</v>
      </c>
      <c r="M25" s="5">
        <f t="shared" si="9"/>
        <v>7819066.2199999997</v>
      </c>
      <c r="N25" s="51">
        <f t="shared" ref="N25:N42" si="10">M25/L25</f>
        <v>1</v>
      </c>
    </row>
    <row r="26" spans="1:14" ht="31.5" x14ac:dyDescent="0.2">
      <c r="A26" s="3" t="s">
        <v>18</v>
      </c>
      <c r="B26" s="4" t="s">
        <v>17</v>
      </c>
      <c r="C26" s="4" t="s">
        <v>14</v>
      </c>
      <c r="D26" s="14" t="s">
        <v>38</v>
      </c>
      <c r="E26" s="4" t="s">
        <v>19</v>
      </c>
      <c r="F26" s="30"/>
      <c r="G26" s="30"/>
      <c r="H26" s="6" t="s">
        <v>0</v>
      </c>
      <c r="I26" s="6" t="s">
        <v>0</v>
      </c>
      <c r="J26" s="6"/>
      <c r="K26" s="6"/>
      <c r="L26" s="5">
        <f>L28</f>
        <v>7819066.2199999997</v>
      </c>
      <c r="M26" s="5">
        <f>M28</f>
        <v>7819066.2199999997</v>
      </c>
      <c r="N26" s="51">
        <f t="shared" si="10"/>
        <v>1</v>
      </c>
    </row>
    <row r="27" spans="1:14" s="21" customFormat="1" ht="31.5" x14ac:dyDescent="0.2">
      <c r="A27" s="3" t="s">
        <v>54</v>
      </c>
      <c r="B27" s="31" t="s">
        <v>17</v>
      </c>
      <c r="C27" s="31" t="s">
        <v>14</v>
      </c>
      <c r="D27" s="31" t="s">
        <v>38</v>
      </c>
      <c r="E27" s="31" t="s">
        <v>19</v>
      </c>
      <c r="F27" s="31" t="s">
        <v>51</v>
      </c>
      <c r="G27" s="31" t="s">
        <v>51</v>
      </c>
      <c r="H27" s="6"/>
      <c r="I27" s="6"/>
      <c r="J27" s="6"/>
      <c r="K27" s="6"/>
      <c r="L27" s="5">
        <f>L28</f>
        <v>7819066.2199999997</v>
      </c>
      <c r="M27" s="5">
        <f>M28</f>
        <v>7819066.2199999997</v>
      </c>
      <c r="N27" s="51">
        <f t="shared" si="10"/>
        <v>1</v>
      </c>
    </row>
    <row r="28" spans="1:14" ht="31.5" x14ac:dyDescent="0.2">
      <c r="A28" s="7" t="s">
        <v>25</v>
      </c>
      <c r="B28" s="2" t="s">
        <v>17</v>
      </c>
      <c r="C28" s="2" t="s">
        <v>14</v>
      </c>
      <c r="D28" s="11" t="s">
        <v>38</v>
      </c>
      <c r="E28" s="2" t="s">
        <v>19</v>
      </c>
      <c r="F28" s="34" t="s">
        <v>51</v>
      </c>
      <c r="G28" s="34" t="s">
        <v>51</v>
      </c>
      <c r="H28" s="2" t="s">
        <v>26</v>
      </c>
      <c r="I28" s="8" t="s">
        <v>0</v>
      </c>
      <c r="J28" s="8"/>
      <c r="K28" s="8"/>
      <c r="L28" s="9">
        <f t="shared" si="9"/>
        <v>7819066.2199999997</v>
      </c>
      <c r="M28" s="9">
        <f t="shared" si="9"/>
        <v>7819066.2199999997</v>
      </c>
      <c r="N28" s="51">
        <f t="shared" si="10"/>
        <v>1</v>
      </c>
    </row>
    <row r="29" spans="1:14" ht="47.25" x14ac:dyDescent="0.2">
      <c r="A29" s="7" t="s">
        <v>27</v>
      </c>
      <c r="B29" s="2" t="s">
        <v>17</v>
      </c>
      <c r="C29" s="2" t="s">
        <v>14</v>
      </c>
      <c r="D29" s="11" t="s">
        <v>38</v>
      </c>
      <c r="E29" s="2" t="s">
        <v>19</v>
      </c>
      <c r="F29" s="34" t="s">
        <v>51</v>
      </c>
      <c r="G29" s="34" t="s">
        <v>51</v>
      </c>
      <c r="H29" s="2" t="s">
        <v>26</v>
      </c>
      <c r="I29" s="2" t="s">
        <v>28</v>
      </c>
      <c r="J29" s="2"/>
      <c r="K29" s="2"/>
      <c r="L29" s="9">
        <v>7819066.2199999997</v>
      </c>
      <c r="M29" s="9">
        <f t="shared" si="9"/>
        <v>7819066.2199999997</v>
      </c>
      <c r="N29" s="51">
        <f t="shared" si="10"/>
        <v>1</v>
      </c>
    </row>
    <row r="30" spans="1:14" ht="26.25" customHeight="1" x14ac:dyDescent="0.2">
      <c r="A30" s="7" t="s">
        <v>29</v>
      </c>
      <c r="B30" s="2" t="s">
        <v>17</v>
      </c>
      <c r="C30" s="2" t="s">
        <v>14</v>
      </c>
      <c r="D30" s="11" t="s">
        <v>38</v>
      </c>
      <c r="E30" s="2" t="s">
        <v>19</v>
      </c>
      <c r="F30" s="34" t="s">
        <v>51</v>
      </c>
      <c r="G30" s="34" t="s">
        <v>51</v>
      </c>
      <c r="H30" s="2" t="s">
        <v>26</v>
      </c>
      <c r="I30" s="2" t="s">
        <v>30</v>
      </c>
      <c r="J30" s="2"/>
      <c r="K30" s="2"/>
      <c r="L30" s="9">
        <f>L29</f>
        <v>7819066.2199999997</v>
      </c>
      <c r="M30" s="9">
        <v>7819066.2199999997</v>
      </c>
      <c r="N30" s="51">
        <f t="shared" si="10"/>
        <v>1</v>
      </c>
    </row>
    <row r="31" spans="1:14" s="21" customFormat="1" ht="63" customHeight="1" x14ac:dyDescent="0.2">
      <c r="A31" s="10" t="s">
        <v>114</v>
      </c>
      <c r="B31" s="2" t="s">
        <v>17</v>
      </c>
      <c r="C31" s="2" t="s">
        <v>14</v>
      </c>
      <c r="D31" s="11" t="s">
        <v>38</v>
      </c>
      <c r="E31" s="2" t="s">
        <v>19</v>
      </c>
      <c r="F31" s="34" t="s">
        <v>51</v>
      </c>
      <c r="G31" s="34" t="s">
        <v>51</v>
      </c>
      <c r="H31" s="2" t="s">
        <v>26</v>
      </c>
      <c r="I31" s="2">
        <v>414</v>
      </c>
      <c r="J31" s="2"/>
      <c r="K31" s="2"/>
      <c r="L31" s="9">
        <f>L30</f>
        <v>7819066.2199999997</v>
      </c>
      <c r="M31" s="9">
        <f>M30</f>
        <v>7819066.2199999997</v>
      </c>
      <c r="N31" s="51">
        <f t="shared" ref="N31" si="11">M31/L31</f>
        <v>1</v>
      </c>
    </row>
    <row r="32" spans="1:14" s="21" customFormat="1" ht="71.25" customHeight="1" x14ac:dyDescent="0.2">
      <c r="A32" s="47" t="s">
        <v>117</v>
      </c>
      <c r="B32" s="48" t="s">
        <v>17</v>
      </c>
      <c r="C32" s="48" t="s">
        <v>14</v>
      </c>
      <c r="D32" s="48" t="s">
        <v>38</v>
      </c>
      <c r="E32" s="48" t="s">
        <v>19</v>
      </c>
      <c r="F32" s="49" t="s">
        <v>51</v>
      </c>
      <c r="G32" s="49" t="s">
        <v>51</v>
      </c>
      <c r="H32" s="48" t="s">
        <v>26</v>
      </c>
      <c r="I32" s="48">
        <v>414</v>
      </c>
      <c r="J32" s="48"/>
      <c r="K32" s="48"/>
      <c r="L32" s="50">
        <f>L31</f>
        <v>7819066.2199999997</v>
      </c>
      <c r="M32" s="50">
        <f>M31</f>
        <v>7819066.2199999997</v>
      </c>
      <c r="N32" s="52">
        <f t="shared" ref="N32" si="12">M32/L32</f>
        <v>1</v>
      </c>
    </row>
    <row r="33" spans="1:14" ht="47.25" x14ac:dyDescent="0.2">
      <c r="A33" s="3" t="s">
        <v>31</v>
      </c>
      <c r="B33" s="4" t="s">
        <v>17</v>
      </c>
      <c r="C33" s="4" t="s">
        <v>15</v>
      </c>
      <c r="D33" s="4" t="s">
        <v>0</v>
      </c>
      <c r="E33" s="1" t="s">
        <v>0</v>
      </c>
      <c r="F33" s="33"/>
      <c r="G33" s="33"/>
      <c r="H33" s="1" t="s">
        <v>0</v>
      </c>
      <c r="I33" s="1" t="s">
        <v>0</v>
      </c>
      <c r="J33" s="1"/>
      <c r="K33" s="1"/>
      <c r="L33" s="5">
        <f t="shared" ref="L33:M33" si="13">L34</f>
        <v>7094934</v>
      </c>
      <c r="M33" s="5">
        <f t="shared" si="13"/>
        <v>6484433.21</v>
      </c>
      <c r="N33" s="51">
        <f t="shared" si="10"/>
        <v>0.91395257658492668</v>
      </c>
    </row>
    <row r="34" spans="1:14" ht="63" x14ac:dyDescent="0.2">
      <c r="A34" s="3" t="s">
        <v>32</v>
      </c>
      <c r="B34" s="4" t="s">
        <v>17</v>
      </c>
      <c r="C34" s="4" t="s">
        <v>15</v>
      </c>
      <c r="D34" s="4" t="s">
        <v>20</v>
      </c>
      <c r="E34" s="1" t="s">
        <v>0</v>
      </c>
      <c r="F34" s="33"/>
      <c r="G34" s="33"/>
      <c r="H34" s="1" t="s">
        <v>0</v>
      </c>
      <c r="I34" s="1" t="s">
        <v>0</v>
      </c>
      <c r="J34" s="1"/>
      <c r="K34" s="1"/>
      <c r="L34" s="5">
        <f t="shared" ref="L34:M34" si="14">L35</f>
        <v>7094934</v>
      </c>
      <c r="M34" s="5">
        <f t="shared" si="14"/>
        <v>6484433.21</v>
      </c>
      <c r="N34" s="51">
        <f t="shared" si="10"/>
        <v>0.91395257658492668</v>
      </c>
    </row>
    <row r="35" spans="1:14" ht="31.5" x14ac:dyDescent="0.2">
      <c r="A35" s="3" t="s">
        <v>18</v>
      </c>
      <c r="B35" s="4" t="s">
        <v>17</v>
      </c>
      <c r="C35" s="4" t="s">
        <v>15</v>
      </c>
      <c r="D35" s="4" t="s">
        <v>20</v>
      </c>
      <c r="E35" s="4" t="s">
        <v>19</v>
      </c>
      <c r="F35" s="30"/>
      <c r="G35" s="30"/>
      <c r="H35" s="6" t="s">
        <v>0</v>
      </c>
      <c r="I35" s="6" t="s">
        <v>0</v>
      </c>
      <c r="J35" s="6"/>
      <c r="K35" s="6"/>
      <c r="L35" s="5">
        <f>L38</f>
        <v>7094934</v>
      </c>
      <c r="M35" s="5">
        <f>M38</f>
        <v>6484433.21</v>
      </c>
      <c r="N35" s="51">
        <f t="shared" si="10"/>
        <v>0.91395257658492668</v>
      </c>
    </row>
    <row r="36" spans="1:14" s="21" customFormat="1" ht="34.5" customHeight="1" x14ac:dyDescent="0.2">
      <c r="A36" s="32" t="s">
        <v>57</v>
      </c>
      <c r="B36" s="31" t="s">
        <v>17</v>
      </c>
      <c r="C36" s="31" t="s">
        <v>15</v>
      </c>
      <c r="D36" s="31" t="s">
        <v>20</v>
      </c>
      <c r="E36" s="31" t="s">
        <v>19</v>
      </c>
      <c r="F36" s="31" t="s">
        <v>55</v>
      </c>
      <c r="G36" s="30"/>
      <c r="H36" s="36"/>
      <c r="I36" s="6"/>
      <c r="J36" s="6"/>
      <c r="K36" s="6"/>
      <c r="L36" s="5">
        <f>L37</f>
        <v>7094934</v>
      </c>
      <c r="M36" s="5">
        <f>M37</f>
        <v>6484433.21</v>
      </c>
      <c r="N36" s="51">
        <f t="shared" si="10"/>
        <v>0.91395257658492668</v>
      </c>
    </row>
    <row r="37" spans="1:14" s="21" customFormat="1" ht="40.5" customHeight="1" x14ac:dyDescent="0.2">
      <c r="A37" s="32" t="s">
        <v>58</v>
      </c>
      <c r="B37" s="30" t="s">
        <v>17</v>
      </c>
      <c r="C37" s="30" t="s">
        <v>15</v>
      </c>
      <c r="D37" s="30" t="s">
        <v>20</v>
      </c>
      <c r="E37" s="30" t="s">
        <v>19</v>
      </c>
      <c r="F37" s="31" t="s">
        <v>55</v>
      </c>
      <c r="G37" s="31" t="s">
        <v>56</v>
      </c>
      <c r="H37" s="36"/>
      <c r="I37" s="6"/>
      <c r="J37" s="6"/>
      <c r="K37" s="6"/>
      <c r="L37" s="5">
        <f>L38</f>
        <v>7094934</v>
      </c>
      <c r="M37" s="5">
        <f>M38</f>
        <v>6484433.21</v>
      </c>
      <c r="N37" s="51">
        <f t="shared" si="10"/>
        <v>0.91395257658492668</v>
      </c>
    </row>
    <row r="38" spans="1:14" ht="83.25" customHeight="1" x14ac:dyDescent="0.2">
      <c r="A38" s="7" t="s">
        <v>33</v>
      </c>
      <c r="B38" s="2" t="s">
        <v>17</v>
      </c>
      <c r="C38" s="2" t="s">
        <v>15</v>
      </c>
      <c r="D38" s="2" t="s">
        <v>20</v>
      </c>
      <c r="E38" s="2" t="s">
        <v>19</v>
      </c>
      <c r="F38" s="34" t="s">
        <v>55</v>
      </c>
      <c r="G38" s="34" t="s">
        <v>56</v>
      </c>
      <c r="H38" s="2" t="s">
        <v>34</v>
      </c>
      <c r="I38" s="8" t="s">
        <v>0</v>
      </c>
      <c r="J38" s="8"/>
      <c r="K38" s="8"/>
      <c r="L38" s="9">
        <f t="shared" ref="L38:M39" si="15">L39</f>
        <v>7094934</v>
      </c>
      <c r="M38" s="9">
        <f t="shared" si="15"/>
        <v>6484433.21</v>
      </c>
      <c r="N38" s="51">
        <f t="shared" si="10"/>
        <v>0.91395257658492668</v>
      </c>
    </row>
    <row r="39" spans="1:14" ht="47.25" x14ac:dyDescent="0.2">
      <c r="A39" s="7" t="s">
        <v>27</v>
      </c>
      <c r="B39" s="2" t="s">
        <v>17</v>
      </c>
      <c r="C39" s="2" t="s">
        <v>15</v>
      </c>
      <c r="D39" s="2" t="s">
        <v>20</v>
      </c>
      <c r="E39" s="2" t="s">
        <v>19</v>
      </c>
      <c r="F39" s="34" t="s">
        <v>55</v>
      </c>
      <c r="G39" s="34" t="s">
        <v>56</v>
      </c>
      <c r="H39" s="2" t="s">
        <v>34</v>
      </c>
      <c r="I39" s="2" t="s">
        <v>28</v>
      </c>
      <c r="J39" s="2"/>
      <c r="K39" s="2"/>
      <c r="L39" s="9">
        <f t="shared" si="15"/>
        <v>7094934</v>
      </c>
      <c r="M39" s="9">
        <f t="shared" si="15"/>
        <v>6484433.21</v>
      </c>
      <c r="N39" s="51">
        <f t="shared" si="10"/>
        <v>0.91395257658492668</v>
      </c>
    </row>
    <row r="40" spans="1:14" ht="33.75" customHeight="1" x14ac:dyDescent="0.2">
      <c r="A40" s="7" t="s">
        <v>29</v>
      </c>
      <c r="B40" s="2" t="s">
        <v>17</v>
      </c>
      <c r="C40" s="2" t="s">
        <v>15</v>
      </c>
      <c r="D40" s="2" t="s">
        <v>20</v>
      </c>
      <c r="E40" s="2" t="s">
        <v>19</v>
      </c>
      <c r="F40" s="34" t="s">
        <v>55</v>
      </c>
      <c r="G40" s="34" t="s">
        <v>56</v>
      </c>
      <c r="H40" s="2" t="s">
        <v>34</v>
      </c>
      <c r="I40" s="2" t="s">
        <v>30</v>
      </c>
      <c r="J40" s="2"/>
      <c r="K40" s="2"/>
      <c r="L40" s="9">
        <v>7094934</v>
      </c>
      <c r="M40" s="9">
        <v>6484433.21</v>
      </c>
      <c r="N40" s="51">
        <f t="shared" si="10"/>
        <v>0.91395257658492668</v>
      </c>
    </row>
    <row r="41" spans="1:14" s="21" customFormat="1" ht="72" customHeight="1" x14ac:dyDescent="0.2">
      <c r="A41" s="7" t="s">
        <v>114</v>
      </c>
      <c r="B41" s="2" t="s">
        <v>17</v>
      </c>
      <c r="C41" s="2" t="s">
        <v>15</v>
      </c>
      <c r="D41" s="2" t="s">
        <v>20</v>
      </c>
      <c r="E41" s="2" t="s">
        <v>19</v>
      </c>
      <c r="F41" s="34" t="s">
        <v>55</v>
      </c>
      <c r="G41" s="34" t="s">
        <v>56</v>
      </c>
      <c r="H41" s="2" t="s">
        <v>34</v>
      </c>
      <c r="I41" s="2">
        <v>412</v>
      </c>
      <c r="J41" s="2"/>
      <c r="K41" s="2"/>
      <c r="L41" s="9">
        <f>L40</f>
        <v>7094934</v>
      </c>
      <c r="M41" s="9">
        <f>M40</f>
        <v>6484433.21</v>
      </c>
      <c r="N41" s="51">
        <f t="shared" si="10"/>
        <v>0.91395257658492668</v>
      </c>
    </row>
    <row r="42" spans="1:14" s="21" customFormat="1" ht="76.5" customHeight="1" x14ac:dyDescent="0.2">
      <c r="A42" s="10" t="s">
        <v>118</v>
      </c>
      <c r="B42" s="2" t="s">
        <v>17</v>
      </c>
      <c r="C42" s="2" t="s">
        <v>15</v>
      </c>
      <c r="D42" s="2" t="s">
        <v>20</v>
      </c>
      <c r="E42" s="2" t="s">
        <v>19</v>
      </c>
      <c r="F42" s="34" t="s">
        <v>55</v>
      </c>
      <c r="G42" s="34" t="s">
        <v>56</v>
      </c>
      <c r="H42" s="2" t="s">
        <v>34</v>
      </c>
      <c r="I42" s="2">
        <v>412</v>
      </c>
      <c r="J42" s="11" t="s">
        <v>119</v>
      </c>
      <c r="K42" s="2">
        <v>4</v>
      </c>
      <c r="L42" s="9">
        <f>L41</f>
        <v>7094934</v>
      </c>
      <c r="M42" s="9">
        <f>M41</f>
        <v>6484433.21</v>
      </c>
      <c r="N42" s="51">
        <f t="shared" si="10"/>
        <v>0.91395257658492668</v>
      </c>
    </row>
    <row r="43" spans="1:14" ht="36.75" customHeight="1" x14ac:dyDescent="0.2">
      <c r="A43" s="56" t="s">
        <v>35</v>
      </c>
      <c r="B43" s="56"/>
      <c r="C43" s="56"/>
      <c r="D43" s="56"/>
      <c r="E43" s="56"/>
      <c r="F43" s="56"/>
      <c r="G43" s="56"/>
      <c r="H43" s="56"/>
      <c r="I43" s="56"/>
      <c r="J43" s="20"/>
      <c r="K43" s="20"/>
      <c r="L43" s="5">
        <f>L9</f>
        <v>20584442.460000001</v>
      </c>
      <c r="M43" s="5">
        <f>M9</f>
        <v>19680080.469999999</v>
      </c>
      <c r="N43" s="51">
        <f t="shared" ref="N43" si="16">M43/L43</f>
        <v>0.95606575248480152</v>
      </c>
    </row>
    <row r="44" spans="1:14" x14ac:dyDescent="0.2">
      <c r="N44" s="28"/>
    </row>
    <row r="45" spans="1:14" x14ac:dyDescent="0.2">
      <c r="N45" s="28"/>
    </row>
    <row r="46" spans="1:14" x14ac:dyDescent="0.2">
      <c r="N46" s="28"/>
    </row>
    <row r="47" spans="1:14" x14ac:dyDescent="0.2">
      <c r="N47" s="28"/>
    </row>
    <row r="48" spans="1:14" x14ac:dyDescent="0.2">
      <c r="N48" s="28"/>
    </row>
    <row r="49" spans="14:14" x14ac:dyDescent="0.2">
      <c r="N49" s="28"/>
    </row>
    <row r="50" spans="14:14" x14ac:dyDescent="0.2">
      <c r="N50" s="28"/>
    </row>
    <row r="51" spans="14:14" x14ac:dyDescent="0.2">
      <c r="N51" s="28"/>
    </row>
    <row r="52" spans="14:14" x14ac:dyDescent="0.2">
      <c r="N52" s="28"/>
    </row>
    <row r="53" spans="14:14" x14ac:dyDescent="0.2">
      <c r="N53" s="28"/>
    </row>
    <row r="54" spans="14:14" x14ac:dyDescent="0.2">
      <c r="N54" s="28"/>
    </row>
    <row r="55" spans="14:14" x14ac:dyDescent="0.2">
      <c r="N55" s="28"/>
    </row>
    <row r="56" spans="14:14" x14ac:dyDescent="0.2">
      <c r="N56" s="28"/>
    </row>
    <row r="57" spans="14:14" x14ac:dyDescent="0.2">
      <c r="N57" s="28"/>
    </row>
    <row r="58" spans="14:14" x14ac:dyDescent="0.2">
      <c r="N58" s="28"/>
    </row>
    <row r="59" spans="14:14" x14ac:dyDescent="0.2">
      <c r="N59" s="28"/>
    </row>
    <row r="60" spans="14:14" x14ac:dyDescent="0.2">
      <c r="N60" s="28"/>
    </row>
    <row r="61" spans="14:14" x14ac:dyDescent="0.2">
      <c r="N61" s="28"/>
    </row>
    <row r="62" spans="14:14" x14ac:dyDescent="0.2">
      <c r="N62" s="28"/>
    </row>
    <row r="63" spans="14:14" x14ac:dyDescent="0.2">
      <c r="N63" s="28"/>
    </row>
    <row r="64" spans="14:14" x14ac:dyDescent="0.2">
      <c r="N64" s="28"/>
    </row>
    <row r="65" spans="14:14" x14ac:dyDescent="0.2">
      <c r="N65" s="28"/>
    </row>
    <row r="66" spans="14:14" x14ac:dyDescent="0.2">
      <c r="N66" s="28"/>
    </row>
    <row r="67" spans="14:14" x14ac:dyDescent="0.2">
      <c r="N67" s="28"/>
    </row>
    <row r="68" spans="14:14" x14ac:dyDescent="0.2">
      <c r="N68" s="28"/>
    </row>
    <row r="69" spans="14:14" x14ac:dyDescent="0.2">
      <c r="N69" s="28"/>
    </row>
    <row r="70" spans="14:14" x14ac:dyDescent="0.2">
      <c r="N70" s="28"/>
    </row>
    <row r="71" spans="14:14" x14ac:dyDescent="0.2">
      <c r="N71" s="28"/>
    </row>
    <row r="72" spans="14:14" x14ac:dyDescent="0.2">
      <c r="N72" s="28"/>
    </row>
    <row r="73" spans="14:14" x14ac:dyDescent="0.2">
      <c r="N73" s="28"/>
    </row>
    <row r="74" spans="14:14" x14ac:dyDescent="0.2">
      <c r="N74" s="28"/>
    </row>
    <row r="75" spans="14:14" x14ac:dyDescent="0.2">
      <c r="N75" s="28"/>
    </row>
    <row r="76" spans="14:14" x14ac:dyDescent="0.2">
      <c r="N76" s="28"/>
    </row>
    <row r="77" spans="14:14" x14ac:dyDescent="0.2">
      <c r="N77" s="28"/>
    </row>
    <row r="78" spans="14:14" x14ac:dyDescent="0.2">
      <c r="N78" s="28"/>
    </row>
    <row r="79" spans="14:14" x14ac:dyDescent="0.2">
      <c r="N79" s="28"/>
    </row>
    <row r="80" spans="14:14" x14ac:dyDescent="0.2">
      <c r="N80" s="28"/>
    </row>
    <row r="81" spans="14:14" x14ac:dyDescent="0.2">
      <c r="N81" s="28"/>
    </row>
    <row r="82" spans="14:14" x14ac:dyDescent="0.2">
      <c r="N82" s="28"/>
    </row>
    <row r="83" spans="14:14" x14ac:dyDescent="0.2">
      <c r="N83" s="28"/>
    </row>
    <row r="84" spans="14:14" x14ac:dyDescent="0.2">
      <c r="N84" s="28"/>
    </row>
    <row r="85" spans="14:14" x14ac:dyDescent="0.2">
      <c r="N85" s="28"/>
    </row>
    <row r="86" spans="14:14" x14ac:dyDescent="0.2">
      <c r="N86" s="28"/>
    </row>
    <row r="87" spans="14:14" x14ac:dyDescent="0.2">
      <c r="N87" s="28"/>
    </row>
    <row r="88" spans="14:14" x14ac:dyDescent="0.2">
      <c r="N88" s="28"/>
    </row>
    <row r="89" spans="14:14" x14ac:dyDescent="0.2">
      <c r="N89" s="28"/>
    </row>
    <row r="90" spans="14:14" x14ac:dyDescent="0.2">
      <c r="N90" s="28"/>
    </row>
    <row r="91" spans="14:14" x14ac:dyDescent="0.2">
      <c r="N91" s="28"/>
    </row>
    <row r="92" spans="14:14" x14ac:dyDescent="0.2">
      <c r="N92" s="28"/>
    </row>
    <row r="93" spans="14:14" x14ac:dyDescent="0.2">
      <c r="N93" s="28"/>
    </row>
    <row r="94" spans="14:14" x14ac:dyDescent="0.2">
      <c r="N94" s="28"/>
    </row>
    <row r="95" spans="14:14" x14ac:dyDescent="0.2">
      <c r="N95" s="28"/>
    </row>
    <row r="96" spans="14:14" x14ac:dyDescent="0.2">
      <c r="N96" s="28"/>
    </row>
    <row r="97" spans="14:14" x14ac:dyDescent="0.2">
      <c r="N97" s="28"/>
    </row>
    <row r="98" spans="14:14" x14ac:dyDescent="0.2">
      <c r="N98" s="28"/>
    </row>
    <row r="99" spans="14:14" x14ac:dyDescent="0.2">
      <c r="N99" s="28"/>
    </row>
    <row r="100" spans="14:14" x14ac:dyDescent="0.2">
      <c r="N100" s="28"/>
    </row>
    <row r="101" spans="14:14" x14ac:dyDescent="0.2">
      <c r="N101" s="28"/>
    </row>
    <row r="102" spans="14:14" x14ac:dyDescent="0.2">
      <c r="N102" s="28"/>
    </row>
    <row r="103" spans="14:14" x14ac:dyDescent="0.2">
      <c r="N103" s="28"/>
    </row>
    <row r="104" spans="14:14" x14ac:dyDescent="0.2">
      <c r="N104" s="28"/>
    </row>
    <row r="105" spans="14:14" x14ac:dyDescent="0.2">
      <c r="N105" s="28"/>
    </row>
    <row r="106" spans="14:14" x14ac:dyDescent="0.2">
      <c r="N106" s="28"/>
    </row>
    <row r="107" spans="14:14" x14ac:dyDescent="0.2">
      <c r="N107" s="28"/>
    </row>
    <row r="108" spans="14:14" x14ac:dyDescent="0.2">
      <c r="N108" s="28"/>
    </row>
    <row r="109" spans="14:14" x14ac:dyDescent="0.2">
      <c r="N109" s="28"/>
    </row>
    <row r="110" spans="14:14" x14ac:dyDescent="0.2">
      <c r="N110" s="28"/>
    </row>
    <row r="111" spans="14:14" x14ac:dyDescent="0.2">
      <c r="N111" s="28"/>
    </row>
    <row r="112" spans="14:14" x14ac:dyDescent="0.2">
      <c r="N112" s="28"/>
    </row>
    <row r="113" spans="14:14" x14ac:dyDescent="0.2">
      <c r="N113" s="28"/>
    </row>
    <row r="114" spans="14:14" x14ac:dyDescent="0.2">
      <c r="N114" s="28"/>
    </row>
    <row r="115" spans="14:14" x14ac:dyDescent="0.2">
      <c r="N115" s="28"/>
    </row>
    <row r="116" spans="14:14" x14ac:dyDescent="0.2">
      <c r="N116" s="28"/>
    </row>
    <row r="117" spans="14:14" x14ac:dyDescent="0.2">
      <c r="N117" s="28"/>
    </row>
    <row r="118" spans="14:14" x14ac:dyDescent="0.2">
      <c r="N118" s="28"/>
    </row>
    <row r="119" spans="14:14" x14ac:dyDescent="0.2">
      <c r="N119" s="28"/>
    </row>
    <row r="120" spans="14:14" x14ac:dyDescent="0.2">
      <c r="N120" s="28"/>
    </row>
    <row r="121" spans="14:14" x14ac:dyDescent="0.2">
      <c r="N121" s="28"/>
    </row>
    <row r="122" spans="14:14" x14ac:dyDescent="0.2">
      <c r="N122" s="28"/>
    </row>
    <row r="123" spans="14:14" x14ac:dyDescent="0.2">
      <c r="N123" s="28"/>
    </row>
    <row r="124" spans="14:14" x14ac:dyDescent="0.2">
      <c r="N124" s="28"/>
    </row>
    <row r="125" spans="14:14" x14ac:dyDescent="0.2">
      <c r="N125" s="28"/>
    </row>
    <row r="126" spans="14:14" x14ac:dyDescent="0.2">
      <c r="N126" s="28"/>
    </row>
    <row r="127" spans="14:14" x14ac:dyDescent="0.2">
      <c r="N127" s="28"/>
    </row>
    <row r="128" spans="14:14" x14ac:dyDescent="0.2">
      <c r="N128" s="28"/>
    </row>
    <row r="129" spans="14:14" x14ac:dyDescent="0.2">
      <c r="N129" s="28"/>
    </row>
    <row r="130" spans="14:14" x14ac:dyDescent="0.2">
      <c r="N130" s="28"/>
    </row>
    <row r="131" spans="14:14" x14ac:dyDescent="0.2">
      <c r="N131" s="28"/>
    </row>
    <row r="132" spans="14:14" x14ac:dyDescent="0.2">
      <c r="N132" s="28"/>
    </row>
    <row r="133" spans="14:14" x14ac:dyDescent="0.2">
      <c r="N133" s="28"/>
    </row>
    <row r="134" spans="14:14" x14ac:dyDescent="0.2">
      <c r="N134" s="28"/>
    </row>
    <row r="135" spans="14:14" x14ac:dyDescent="0.2">
      <c r="N135" s="28"/>
    </row>
    <row r="136" spans="14:14" x14ac:dyDescent="0.2">
      <c r="N136" s="28"/>
    </row>
    <row r="137" spans="14:14" x14ac:dyDescent="0.2">
      <c r="N137" s="28"/>
    </row>
    <row r="138" spans="14:14" x14ac:dyDescent="0.2">
      <c r="N138" s="28"/>
    </row>
    <row r="139" spans="14:14" x14ac:dyDescent="0.2">
      <c r="N139" s="28"/>
    </row>
    <row r="140" spans="14:14" x14ac:dyDescent="0.2">
      <c r="N140" s="28"/>
    </row>
    <row r="141" spans="14:14" x14ac:dyDescent="0.2">
      <c r="N141" s="28"/>
    </row>
    <row r="142" spans="14:14" x14ac:dyDescent="0.2">
      <c r="N142" s="28"/>
    </row>
    <row r="143" spans="14:14" x14ac:dyDescent="0.2">
      <c r="N143" s="28"/>
    </row>
    <row r="144" spans="14:14" x14ac:dyDescent="0.2">
      <c r="N144" s="28"/>
    </row>
    <row r="145" spans="14:14" x14ac:dyDescent="0.2">
      <c r="N145" s="28"/>
    </row>
    <row r="146" spans="14:14" x14ac:dyDescent="0.2">
      <c r="N146" s="28"/>
    </row>
    <row r="147" spans="14:14" x14ac:dyDescent="0.2">
      <c r="N147" s="28"/>
    </row>
    <row r="148" spans="14:14" x14ac:dyDescent="0.2">
      <c r="N148" s="28"/>
    </row>
    <row r="149" spans="14:14" x14ac:dyDescent="0.2">
      <c r="N149" s="28"/>
    </row>
    <row r="150" spans="14:14" x14ac:dyDescent="0.2">
      <c r="N150" s="28"/>
    </row>
    <row r="151" spans="14:14" x14ac:dyDescent="0.2">
      <c r="N151" s="28"/>
    </row>
    <row r="152" spans="14:14" x14ac:dyDescent="0.2">
      <c r="N152" s="28"/>
    </row>
    <row r="153" spans="14:14" x14ac:dyDescent="0.2">
      <c r="N153" s="28"/>
    </row>
    <row r="154" spans="14:14" x14ac:dyDescent="0.2">
      <c r="N154" s="28"/>
    </row>
    <row r="155" spans="14:14" x14ac:dyDescent="0.2">
      <c r="N155" s="28"/>
    </row>
    <row r="156" spans="14:14" x14ac:dyDescent="0.2">
      <c r="N156" s="28"/>
    </row>
    <row r="157" spans="14:14" x14ac:dyDescent="0.2">
      <c r="N157" s="28"/>
    </row>
    <row r="158" spans="14:14" x14ac:dyDescent="0.2">
      <c r="N158" s="28"/>
    </row>
    <row r="159" spans="14:14" x14ac:dyDescent="0.2">
      <c r="N159" s="28"/>
    </row>
    <row r="160" spans="14:14" x14ac:dyDescent="0.2">
      <c r="N160" s="28"/>
    </row>
    <row r="161" spans="14:14" x14ac:dyDescent="0.2">
      <c r="N161" s="28"/>
    </row>
    <row r="162" spans="14:14" x14ac:dyDescent="0.2">
      <c r="N162" s="28"/>
    </row>
    <row r="163" spans="14:14" x14ac:dyDescent="0.2">
      <c r="N163" s="28"/>
    </row>
    <row r="164" spans="14:14" x14ac:dyDescent="0.2">
      <c r="N164" s="28"/>
    </row>
    <row r="165" spans="14:14" x14ac:dyDescent="0.2">
      <c r="N165" s="28"/>
    </row>
    <row r="166" spans="14:14" x14ac:dyDescent="0.2">
      <c r="N166" s="28"/>
    </row>
    <row r="167" spans="14:14" x14ac:dyDescent="0.2">
      <c r="N167" s="28"/>
    </row>
    <row r="168" spans="14:14" x14ac:dyDescent="0.2">
      <c r="N168" s="28"/>
    </row>
    <row r="169" spans="14:14" x14ac:dyDescent="0.2">
      <c r="N169" s="28"/>
    </row>
    <row r="170" spans="14:14" x14ac:dyDescent="0.2">
      <c r="N170" s="28"/>
    </row>
    <row r="171" spans="14:14" x14ac:dyDescent="0.2">
      <c r="N171" s="28"/>
    </row>
    <row r="172" spans="14:14" x14ac:dyDescent="0.2">
      <c r="N172" s="28"/>
    </row>
    <row r="173" spans="14:14" x14ac:dyDescent="0.2">
      <c r="N173" s="28"/>
    </row>
    <row r="174" spans="14:14" x14ac:dyDescent="0.2">
      <c r="N174" s="28"/>
    </row>
    <row r="175" spans="14:14" x14ac:dyDescent="0.2">
      <c r="N175" s="28"/>
    </row>
    <row r="176" spans="14:14" x14ac:dyDescent="0.2">
      <c r="N176" s="28"/>
    </row>
    <row r="177" spans="14:14" x14ac:dyDescent="0.2">
      <c r="N177" s="28"/>
    </row>
    <row r="178" spans="14:14" x14ac:dyDescent="0.2">
      <c r="N178" s="28"/>
    </row>
    <row r="179" spans="14:14" x14ac:dyDescent="0.2">
      <c r="N179" s="28"/>
    </row>
    <row r="180" spans="14:14" x14ac:dyDescent="0.2">
      <c r="N180" s="28"/>
    </row>
    <row r="181" spans="14:14" x14ac:dyDescent="0.2">
      <c r="N181" s="28"/>
    </row>
    <row r="182" spans="14:14" x14ac:dyDescent="0.2">
      <c r="N182" s="28"/>
    </row>
    <row r="183" spans="14:14" x14ac:dyDescent="0.2">
      <c r="N183" s="28"/>
    </row>
    <row r="184" spans="14:14" x14ac:dyDescent="0.2">
      <c r="N184" s="28"/>
    </row>
    <row r="185" spans="14:14" x14ac:dyDescent="0.2">
      <c r="N185" s="28"/>
    </row>
    <row r="186" spans="14:14" x14ac:dyDescent="0.2">
      <c r="N186" s="28"/>
    </row>
    <row r="187" spans="14:14" x14ac:dyDescent="0.2">
      <c r="N187" s="28"/>
    </row>
  </sheetData>
  <mergeCells count="5">
    <mergeCell ref="A43:I43"/>
    <mergeCell ref="A4:M4"/>
    <mergeCell ref="L3:M3"/>
    <mergeCell ref="A1:N1"/>
    <mergeCell ref="A2:N2"/>
  </mergeCells>
  <pageMargins left="0.39370080000000002" right="0.39370080000000002" top="0.55826770000000003" bottom="0.51259840000000001" header="0.3" footer="0.3"/>
  <pageSetup paperSize="9" scale="47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abSelected="1" zoomScaleNormal="100" zoomScaleSheetLayoutView="100" workbookViewId="0">
      <pane ySplit="5" topLeftCell="A21" activePane="bottomLeft" state="frozen"/>
      <selection pane="bottomLeft" activeCell="A2" sqref="A2:Q2"/>
    </sheetView>
  </sheetViews>
  <sheetFormatPr defaultRowHeight="15" outlineLevelRow="7" x14ac:dyDescent="0.25"/>
  <cols>
    <col min="1" max="1" width="46.6640625" style="38" customWidth="1"/>
    <col min="2" max="3" width="9" style="38" customWidth="1"/>
    <col min="4" max="4" width="12.5" style="38" customWidth="1"/>
    <col min="5" max="5" width="9" style="38" customWidth="1"/>
    <col min="6" max="6" width="11.1640625" style="38" customWidth="1"/>
    <col min="7" max="7" width="25.33203125" style="38" customWidth="1"/>
    <col min="8" max="8" width="16.5" style="38" customWidth="1"/>
    <col min="9" max="13" width="10.6640625" style="38" hidden="1" customWidth="1"/>
    <col min="14" max="14" width="17.1640625" style="38" customWidth="1"/>
    <col min="15" max="15" width="9.33203125" style="38" hidden="1" customWidth="1"/>
    <col min="16" max="16" width="15.5" style="38" customWidth="1"/>
    <col min="17" max="17" width="13.6640625" style="38" customWidth="1"/>
    <col min="18" max="18" width="10.6640625" style="38" customWidth="1"/>
    <col min="19" max="16384" width="9.33203125" style="38"/>
  </cols>
  <sheetData>
    <row r="1" spans="1:18" ht="21" customHeight="1" x14ac:dyDescent="0.25">
      <c r="A1" s="61" t="s">
        <v>59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37"/>
    </row>
    <row r="2" spans="1:18" ht="27.75" customHeight="1" x14ac:dyDescent="0.25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37"/>
    </row>
    <row r="3" spans="1:18" ht="27.75" customHeight="1" x14ac:dyDescent="0.25">
      <c r="A3" s="63" t="s">
        <v>61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37"/>
    </row>
    <row r="4" spans="1:18" ht="38.25" customHeight="1" x14ac:dyDescent="0.25">
      <c r="A4" s="65" t="s">
        <v>62</v>
      </c>
      <c r="B4" s="65" t="s">
        <v>63</v>
      </c>
      <c r="C4" s="65" t="s">
        <v>64</v>
      </c>
      <c r="D4" s="65" t="s">
        <v>65</v>
      </c>
      <c r="E4" s="65" t="s">
        <v>66</v>
      </c>
      <c r="F4" s="65" t="s">
        <v>67</v>
      </c>
      <c r="G4" s="65" t="s">
        <v>68</v>
      </c>
      <c r="H4" s="65" t="s">
        <v>69</v>
      </c>
      <c r="I4" s="65" t="s">
        <v>0</v>
      </c>
      <c r="J4" s="65" t="s">
        <v>0</v>
      </c>
      <c r="K4" s="65" t="s">
        <v>0</v>
      </c>
      <c r="L4" s="65" t="s">
        <v>0</v>
      </c>
      <c r="M4" s="65" t="s">
        <v>0</v>
      </c>
      <c r="N4" s="65" t="s">
        <v>70</v>
      </c>
      <c r="O4" s="39" t="s">
        <v>71</v>
      </c>
      <c r="P4" s="65" t="s">
        <v>72</v>
      </c>
      <c r="Q4" s="65" t="s">
        <v>45</v>
      </c>
      <c r="R4" s="37"/>
    </row>
    <row r="5" spans="1:18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39"/>
      <c r="P5" s="66"/>
      <c r="Q5" s="66"/>
      <c r="R5" s="37"/>
    </row>
    <row r="6" spans="1:18" ht="25.5" x14ac:dyDescent="0.25">
      <c r="A6" s="40" t="s">
        <v>73</v>
      </c>
      <c r="B6" s="41" t="s">
        <v>19</v>
      </c>
      <c r="C6" s="41" t="s">
        <v>74</v>
      </c>
      <c r="D6" s="41" t="s">
        <v>75</v>
      </c>
      <c r="E6" s="41" t="s">
        <v>76</v>
      </c>
      <c r="F6" s="41" t="s">
        <v>76</v>
      </c>
      <c r="G6" s="41"/>
      <c r="H6" s="41"/>
      <c r="I6" s="41"/>
      <c r="J6" s="41"/>
      <c r="K6" s="41"/>
      <c r="L6" s="41"/>
      <c r="M6" s="42">
        <v>0</v>
      </c>
      <c r="N6" s="42">
        <v>20584442.460000001</v>
      </c>
      <c r="O6" s="42">
        <v>0</v>
      </c>
      <c r="P6" s="42">
        <v>19680080.469999999</v>
      </c>
      <c r="Q6" s="43">
        <v>0.95606575248480152</v>
      </c>
      <c r="R6" s="37"/>
    </row>
    <row r="7" spans="1:18" ht="25.5" outlineLevel="1" x14ac:dyDescent="0.25">
      <c r="A7" s="40" t="s">
        <v>77</v>
      </c>
      <c r="B7" s="41" t="s">
        <v>19</v>
      </c>
      <c r="C7" s="41" t="s">
        <v>78</v>
      </c>
      <c r="D7" s="41" t="s">
        <v>75</v>
      </c>
      <c r="E7" s="41" t="s">
        <v>76</v>
      </c>
      <c r="F7" s="41" t="s">
        <v>76</v>
      </c>
      <c r="G7" s="41"/>
      <c r="H7" s="41"/>
      <c r="I7" s="41"/>
      <c r="J7" s="41"/>
      <c r="K7" s="41"/>
      <c r="L7" s="41"/>
      <c r="M7" s="42">
        <v>0</v>
      </c>
      <c r="N7" s="42">
        <v>13489508.460000001</v>
      </c>
      <c r="O7" s="42">
        <v>0</v>
      </c>
      <c r="P7" s="42">
        <v>13195647.26</v>
      </c>
      <c r="Q7" s="43">
        <v>0.97821557391276515</v>
      </c>
      <c r="R7" s="37"/>
    </row>
    <row r="8" spans="1:18" outlineLevel="2" x14ac:dyDescent="0.25">
      <c r="A8" s="40" t="s">
        <v>79</v>
      </c>
      <c r="B8" s="41" t="s">
        <v>19</v>
      </c>
      <c r="C8" s="41" t="s">
        <v>80</v>
      </c>
      <c r="D8" s="41" t="s">
        <v>75</v>
      </c>
      <c r="E8" s="41" t="s">
        <v>76</v>
      </c>
      <c r="F8" s="41" t="s">
        <v>76</v>
      </c>
      <c r="G8" s="41"/>
      <c r="H8" s="41"/>
      <c r="I8" s="41"/>
      <c r="J8" s="41"/>
      <c r="K8" s="41"/>
      <c r="L8" s="41"/>
      <c r="M8" s="42">
        <v>0</v>
      </c>
      <c r="N8" s="42">
        <v>4700500</v>
      </c>
      <c r="O8" s="42">
        <v>0</v>
      </c>
      <c r="P8" s="42">
        <v>4406750.21</v>
      </c>
      <c r="Q8" s="43">
        <v>0.9375066929050101</v>
      </c>
      <c r="R8" s="37"/>
    </row>
    <row r="9" spans="1:18" ht="76.5" outlineLevel="3" x14ac:dyDescent="0.25">
      <c r="A9" s="40" t="s">
        <v>81</v>
      </c>
      <c r="B9" s="41" t="s">
        <v>19</v>
      </c>
      <c r="C9" s="41" t="s">
        <v>80</v>
      </c>
      <c r="D9" s="41" t="s">
        <v>82</v>
      </c>
      <c r="E9" s="41" t="s">
        <v>76</v>
      </c>
      <c r="F9" s="41" t="s">
        <v>76</v>
      </c>
      <c r="G9" s="41"/>
      <c r="H9" s="41"/>
      <c r="I9" s="41"/>
      <c r="J9" s="41"/>
      <c r="K9" s="41"/>
      <c r="L9" s="41"/>
      <c r="M9" s="42">
        <v>0</v>
      </c>
      <c r="N9" s="42">
        <v>4700500</v>
      </c>
      <c r="O9" s="42">
        <v>0</v>
      </c>
      <c r="P9" s="42">
        <v>4406750.21</v>
      </c>
      <c r="Q9" s="43">
        <v>0.9375066929050101</v>
      </c>
      <c r="R9" s="37"/>
    </row>
    <row r="10" spans="1:18" ht="38.25" outlineLevel="4" x14ac:dyDescent="0.25">
      <c r="A10" s="40" t="s">
        <v>83</v>
      </c>
      <c r="B10" s="41" t="s">
        <v>19</v>
      </c>
      <c r="C10" s="41" t="s">
        <v>80</v>
      </c>
      <c r="D10" s="41" t="s">
        <v>82</v>
      </c>
      <c r="E10" s="41" t="s">
        <v>28</v>
      </c>
      <c r="F10" s="41" t="s">
        <v>76</v>
      </c>
      <c r="G10" s="41"/>
      <c r="H10" s="41"/>
      <c r="I10" s="41"/>
      <c r="J10" s="41"/>
      <c r="K10" s="41"/>
      <c r="L10" s="41"/>
      <c r="M10" s="42">
        <v>0</v>
      </c>
      <c r="N10" s="42">
        <v>4700500</v>
      </c>
      <c r="O10" s="42">
        <v>0</v>
      </c>
      <c r="P10" s="42">
        <v>4406750.21</v>
      </c>
      <c r="Q10" s="43">
        <v>0.9375066929050101</v>
      </c>
      <c r="R10" s="37"/>
    </row>
    <row r="11" spans="1:18" outlineLevel="5" x14ac:dyDescent="0.25">
      <c r="A11" s="40" t="s">
        <v>84</v>
      </c>
      <c r="B11" s="41" t="s">
        <v>19</v>
      </c>
      <c r="C11" s="41" t="s">
        <v>80</v>
      </c>
      <c r="D11" s="41" t="s">
        <v>82</v>
      </c>
      <c r="E11" s="41" t="s">
        <v>30</v>
      </c>
      <c r="F11" s="41" t="s">
        <v>76</v>
      </c>
      <c r="G11" s="41"/>
      <c r="H11" s="41"/>
      <c r="I11" s="41"/>
      <c r="J11" s="41"/>
      <c r="K11" s="41"/>
      <c r="L11" s="41"/>
      <c r="M11" s="42">
        <v>0</v>
      </c>
      <c r="N11" s="42">
        <v>4700500</v>
      </c>
      <c r="O11" s="42">
        <v>0</v>
      </c>
      <c r="P11" s="42">
        <v>4406750.21</v>
      </c>
      <c r="Q11" s="43">
        <v>0.9375066929050101</v>
      </c>
      <c r="R11" s="37"/>
    </row>
    <row r="12" spans="1:18" ht="51" outlineLevel="6" x14ac:dyDescent="0.25">
      <c r="A12" s="40" t="s">
        <v>85</v>
      </c>
      <c r="B12" s="41" t="s">
        <v>19</v>
      </c>
      <c r="C12" s="41" t="s">
        <v>80</v>
      </c>
      <c r="D12" s="41" t="s">
        <v>82</v>
      </c>
      <c r="E12" s="41" t="s">
        <v>86</v>
      </c>
      <c r="F12" s="41" t="s">
        <v>76</v>
      </c>
      <c r="G12" s="41"/>
      <c r="H12" s="41"/>
      <c r="I12" s="41"/>
      <c r="J12" s="41"/>
      <c r="K12" s="41"/>
      <c r="L12" s="41"/>
      <c r="M12" s="42">
        <v>0</v>
      </c>
      <c r="N12" s="42">
        <v>4700500</v>
      </c>
      <c r="O12" s="42">
        <v>0</v>
      </c>
      <c r="P12" s="42">
        <v>4406750.21</v>
      </c>
      <c r="Q12" s="43">
        <v>0.9375066929050101</v>
      </c>
      <c r="R12" s="37"/>
    </row>
    <row r="13" spans="1:18" outlineLevel="7" x14ac:dyDescent="0.25">
      <c r="A13" s="40" t="s">
        <v>87</v>
      </c>
      <c r="B13" s="41" t="s">
        <v>19</v>
      </c>
      <c r="C13" s="41" t="s">
        <v>80</v>
      </c>
      <c r="D13" s="41" t="s">
        <v>82</v>
      </c>
      <c r="E13" s="41" t="s">
        <v>86</v>
      </c>
      <c r="F13" s="41" t="s">
        <v>76</v>
      </c>
      <c r="G13" s="41"/>
      <c r="H13" s="41"/>
      <c r="I13" s="41"/>
      <c r="J13" s="41"/>
      <c r="K13" s="41"/>
      <c r="L13" s="41"/>
      <c r="M13" s="42">
        <v>0</v>
      </c>
      <c r="N13" s="42">
        <v>4700500</v>
      </c>
      <c r="O13" s="42">
        <v>0</v>
      </c>
      <c r="P13" s="42">
        <v>4406750.21</v>
      </c>
      <c r="Q13" s="43">
        <v>0.9375066929050101</v>
      </c>
      <c r="R13" s="37"/>
    </row>
    <row r="14" spans="1:18" ht="25.5" outlineLevel="7" x14ac:dyDescent="0.25">
      <c r="A14" s="40" t="s">
        <v>88</v>
      </c>
      <c r="B14" s="41" t="s">
        <v>19</v>
      </c>
      <c r="C14" s="41" t="s">
        <v>80</v>
      </c>
      <c r="D14" s="41" t="s">
        <v>82</v>
      </c>
      <c r="E14" s="41" t="s">
        <v>86</v>
      </c>
      <c r="F14" s="41" t="s">
        <v>76</v>
      </c>
      <c r="G14" s="41"/>
      <c r="H14" s="41" t="s">
        <v>89</v>
      </c>
      <c r="I14" s="41"/>
      <c r="J14" s="41"/>
      <c r="K14" s="41"/>
      <c r="L14" s="41"/>
      <c r="M14" s="42">
        <v>0</v>
      </c>
      <c r="N14" s="42">
        <v>244430</v>
      </c>
      <c r="O14" s="42">
        <v>0</v>
      </c>
      <c r="P14" s="42">
        <v>244430</v>
      </c>
      <c r="Q14" s="43">
        <v>1</v>
      </c>
      <c r="R14" s="37"/>
    </row>
    <row r="15" spans="1:18" ht="25.5" outlineLevel="7" x14ac:dyDescent="0.25">
      <c r="A15" s="40" t="s">
        <v>90</v>
      </c>
      <c r="B15" s="41" t="s">
        <v>19</v>
      </c>
      <c r="C15" s="41" t="s">
        <v>80</v>
      </c>
      <c r="D15" s="41" t="s">
        <v>82</v>
      </c>
      <c r="E15" s="41" t="s">
        <v>86</v>
      </c>
      <c r="F15" s="41" t="s">
        <v>76</v>
      </c>
      <c r="G15" s="41"/>
      <c r="H15" s="41" t="s">
        <v>91</v>
      </c>
      <c r="I15" s="41"/>
      <c r="J15" s="41"/>
      <c r="K15" s="41"/>
      <c r="L15" s="41"/>
      <c r="M15" s="42">
        <v>0</v>
      </c>
      <c r="N15" s="42">
        <v>4456070</v>
      </c>
      <c r="O15" s="42">
        <v>0</v>
      </c>
      <c r="P15" s="42">
        <v>4162320.21</v>
      </c>
      <c r="Q15" s="43">
        <v>0.93407873080988402</v>
      </c>
      <c r="R15" s="37"/>
    </row>
    <row r="16" spans="1:18" ht="25.5" outlineLevel="2" x14ac:dyDescent="0.25">
      <c r="A16" s="40" t="s">
        <v>92</v>
      </c>
      <c r="B16" s="41" t="s">
        <v>19</v>
      </c>
      <c r="C16" s="41" t="s">
        <v>93</v>
      </c>
      <c r="D16" s="41" t="s">
        <v>75</v>
      </c>
      <c r="E16" s="41" t="s">
        <v>76</v>
      </c>
      <c r="F16" s="41" t="s">
        <v>76</v>
      </c>
      <c r="G16" s="41"/>
      <c r="H16" s="41"/>
      <c r="I16" s="41"/>
      <c r="J16" s="41"/>
      <c r="K16" s="41"/>
      <c r="L16" s="41"/>
      <c r="M16" s="42">
        <v>0</v>
      </c>
      <c r="N16" s="42">
        <v>8789008.4600000009</v>
      </c>
      <c r="O16" s="42">
        <v>0</v>
      </c>
      <c r="P16" s="42">
        <v>8788897.0500000007</v>
      </c>
      <c r="Q16" s="43">
        <v>0.99998732393983836</v>
      </c>
      <c r="R16" s="37"/>
    </row>
    <row r="17" spans="1:18" ht="38.25" outlineLevel="3" x14ac:dyDescent="0.25">
      <c r="A17" s="40" t="s">
        <v>94</v>
      </c>
      <c r="B17" s="41" t="s">
        <v>19</v>
      </c>
      <c r="C17" s="41" t="s">
        <v>93</v>
      </c>
      <c r="D17" s="41" t="s">
        <v>95</v>
      </c>
      <c r="E17" s="41" t="s">
        <v>76</v>
      </c>
      <c r="F17" s="41" t="s">
        <v>76</v>
      </c>
      <c r="G17" s="41"/>
      <c r="H17" s="41"/>
      <c r="I17" s="41"/>
      <c r="J17" s="41"/>
      <c r="K17" s="41"/>
      <c r="L17" s="41"/>
      <c r="M17" s="42">
        <v>0</v>
      </c>
      <c r="N17" s="42">
        <v>969942.24</v>
      </c>
      <c r="O17" s="42">
        <v>0</v>
      </c>
      <c r="P17" s="42">
        <v>969830.83</v>
      </c>
      <c r="Q17" s="43">
        <v>0.99988513749024888</v>
      </c>
      <c r="R17" s="37"/>
    </row>
    <row r="18" spans="1:18" ht="38.25" outlineLevel="4" x14ac:dyDescent="0.25">
      <c r="A18" s="40" t="s">
        <v>83</v>
      </c>
      <c r="B18" s="41" t="s">
        <v>19</v>
      </c>
      <c r="C18" s="41" t="s">
        <v>93</v>
      </c>
      <c r="D18" s="41" t="s">
        <v>95</v>
      </c>
      <c r="E18" s="41" t="s">
        <v>28</v>
      </c>
      <c r="F18" s="41" t="s">
        <v>76</v>
      </c>
      <c r="G18" s="41"/>
      <c r="H18" s="41"/>
      <c r="I18" s="41"/>
      <c r="J18" s="41"/>
      <c r="K18" s="41"/>
      <c r="L18" s="41"/>
      <c r="M18" s="42">
        <v>0</v>
      </c>
      <c r="N18" s="42">
        <v>969942.24</v>
      </c>
      <c r="O18" s="42">
        <v>0</v>
      </c>
      <c r="P18" s="42">
        <v>969830.83</v>
      </c>
      <c r="Q18" s="43">
        <v>0.99988513749024888</v>
      </c>
      <c r="R18" s="37"/>
    </row>
    <row r="19" spans="1:18" outlineLevel="5" x14ac:dyDescent="0.25">
      <c r="A19" s="40" t="s">
        <v>84</v>
      </c>
      <c r="B19" s="41" t="s">
        <v>19</v>
      </c>
      <c r="C19" s="41" t="s">
        <v>93</v>
      </c>
      <c r="D19" s="41" t="s">
        <v>95</v>
      </c>
      <c r="E19" s="41" t="s">
        <v>30</v>
      </c>
      <c r="F19" s="41" t="s">
        <v>76</v>
      </c>
      <c r="G19" s="41"/>
      <c r="H19" s="41"/>
      <c r="I19" s="41"/>
      <c r="J19" s="41"/>
      <c r="K19" s="41"/>
      <c r="L19" s="41"/>
      <c r="M19" s="42">
        <v>0</v>
      </c>
      <c r="N19" s="42">
        <v>969942.24</v>
      </c>
      <c r="O19" s="42">
        <v>0</v>
      </c>
      <c r="P19" s="42">
        <v>969830.83</v>
      </c>
      <c r="Q19" s="43">
        <v>0.99988513749024888</v>
      </c>
      <c r="R19" s="37"/>
    </row>
    <row r="20" spans="1:18" ht="51" outlineLevel="6" x14ac:dyDescent="0.25">
      <c r="A20" s="40" t="s">
        <v>85</v>
      </c>
      <c r="B20" s="41" t="s">
        <v>19</v>
      </c>
      <c r="C20" s="41" t="s">
        <v>93</v>
      </c>
      <c r="D20" s="41" t="s">
        <v>95</v>
      </c>
      <c r="E20" s="41" t="s">
        <v>86</v>
      </c>
      <c r="F20" s="41" t="s">
        <v>76</v>
      </c>
      <c r="G20" s="41"/>
      <c r="H20" s="41"/>
      <c r="I20" s="41"/>
      <c r="J20" s="41"/>
      <c r="K20" s="41"/>
      <c r="L20" s="41"/>
      <c r="M20" s="42">
        <v>0</v>
      </c>
      <c r="N20" s="42">
        <v>969942.24</v>
      </c>
      <c r="O20" s="42">
        <v>0</v>
      </c>
      <c r="P20" s="42">
        <v>969830.83</v>
      </c>
      <c r="Q20" s="43">
        <v>0.99988513749024888</v>
      </c>
      <c r="R20" s="37"/>
    </row>
    <row r="21" spans="1:18" outlineLevel="7" x14ac:dyDescent="0.25">
      <c r="A21" s="40" t="s">
        <v>87</v>
      </c>
      <c r="B21" s="41" t="s">
        <v>19</v>
      </c>
      <c r="C21" s="41" t="s">
        <v>93</v>
      </c>
      <c r="D21" s="41" t="s">
        <v>95</v>
      </c>
      <c r="E21" s="41" t="s">
        <v>86</v>
      </c>
      <c r="F21" s="41" t="s">
        <v>76</v>
      </c>
      <c r="G21" s="41"/>
      <c r="H21" s="41"/>
      <c r="I21" s="41"/>
      <c r="J21" s="41"/>
      <c r="K21" s="41"/>
      <c r="L21" s="41"/>
      <c r="M21" s="42">
        <v>0</v>
      </c>
      <c r="N21" s="42">
        <v>969942.24</v>
      </c>
      <c r="O21" s="42">
        <v>0</v>
      </c>
      <c r="P21" s="42">
        <v>969830.83</v>
      </c>
      <c r="Q21" s="43">
        <v>0.99988513749024888</v>
      </c>
      <c r="R21" s="37"/>
    </row>
    <row r="22" spans="1:18" ht="25.5" outlineLevel="7" x14ac:dyDescent="0.25">
      <c r="A22" s="40" t="s">
        <v>88</v>
      </c>
      <c r="B22" s="41" t="s">
        <v>19</v>
      </c>
      <c r="C22" s="41" t="s">
        <v>93</v>
      </c>
      <c r="D22" s="41" t="s">
        <v>95</v>
      </c>
      <c r="E22" s="41" t="s">
        <v>86</v>
      </c>
      <c r="F22" s="41" t="s">
        <v>76</v>
      </c>
      <c r="G22" s="41"/>
      <c r="H22" s="41" t="s">
        <v>96</v>
      </c>
      <c r="I22" s="41"/>
      <c r="J22" s="41"/>
      <c r="K22" s="41"/>
      <c r="L22" s="41"/>
      <c r="M22" s="42">
        <v>0</v>
      </c>
      <c r="N22" s="42">
        <v>969942.24</v>
      </c>
      <c r="O22" s="42">
        <v>0</v>
      </c>
      <c r="P22" s="42">
        <v>969830.83</v>
      </c>
      <c r="Q22" s="43">
        <v>0.99988513749024888</v>
      </c>
      <c r="R22" s="37"/>
    </row>
    <row r="23" spans="1:18" ht="38.25" outlineLevel="3" x14ac:dyDescent="0.25">
      <c r="A23" s="40" t="s">
        <v>97</v>
      </c>
      <c r="B23" s="41" t="s">
        <v>19</v>
      </c>
      <c r="C23" s="41" t="s">
        <v>93</v>
      </c>
      <c r="D23" s="41" t="s">
        <v>98</v>
      </c>
      <c r="E23" s="41" t="s">
        <v>76</v>
      </c>
      <c r="F23" s="41" t="s">
        <v>76</v>
      </c>
      <c r="G23" s="41"/>
      <c r="H23" s="41"/>
      <c r="I23" s="41"/>
      <c r="J23" s="41"/>
      <c r="K23" s="41"/>
      <c r="L23" s="41"/>
      <c r="M23" s="42">
        <v>0</v>
      </c>
      <c r="N23" s="42">
        <v>7819066.2199999997</v>
      </c>
      <c r="O23" s="42">
        <v>0</v>
      </c>
      <c r="P23" s="42">
        <v>7819066.2199999997</v>
      </c>
      <c r="Q23" s="43">
        <v>1</v>
      </c>
      <c r="R23" s="37"/>
    </row>
    <row r="24" spans="1:18" ht="38.25" outlineLevel="4" x14ac:dyDescent="0.25">
      <c r="A24" s="40" t="s">
        <v>83</v>
      </c>
      <c r="B24" s="41" t="s">
        <v>19</v>
      </c>
      <c r="C24" s="41" t="s">
        <v>93</v>
      </c>
      <c r="D24" s="41" t="s">
        <v>98</v>
      </c>
      <c r="E24" s="41" t="s">
        <v>28</v>
      </c>
      <c r="F24" s="41" t="s">
        <v>76</v>
      </c>
      <c r="G24" s="41"/>
      <c r="H24" s="41"/>
      <c r="I24" s="41"/>
      <c r="J24" s="41"/>
      <c r="K24" s="41"/>
      <c r="L24" s="41"/>
      <c r="M24" s="42">
        <v>0</v>
      </c>
      <c r="N24" s="42">
        <v>7819066.2199999997</v>
      </c>
      <c r="O24" s="42">
        <v>0</v>
      </c>
      <c r="P24" s="42">
        <v>7819066.2199999997</v>
      </c>
      <c r="Q24" s="43">
        <v>1</v>
      </c>
      <c r="R24" s="37"/>
    </row>
    <row r="25" spans="1:18" outlineLevel="5" x14ac:dyDescent="0.25">
      <c r="A25" s="40" t="s">
        <v>84</v>
      </c>
      <c r="B25" s="41" t="s">
        <v>19</v>
      </c>
      <c r="C25" s="41" t="s">
        <v>93</v>
      </c>
      <c r="D25" s="41" t="s">
        <v>98</v>
      </c>
      <c r="E25" s="41" t="s">
        <v>30</v>
      </c>
      <c r="F25" s="41" t="s">
        <v>76</v>
      </c>
      <c r="G25" s="41"/>
      <c r="H25" s="41"/>
      <c r="I25" s="41"/>
      <c r="J25" s="41"/>
      <c r="K25" s="41"/>
      <c r="L25" s="41"/>
      <c r="M25" s="42">
        <v>0</v>
      </c>
      <c r="N25" s="42">
        <v>7819066.2199999997</v>
      </c>
      <c r="O25" s="42">
        <v>0</v>
      </c>
      <c r="P25" s="42">
        <v>7819066.2199999997</v>
      </c>
      <c r="Q25" s="43">
        <v>1</v>
      </c>
      <c r="R25" s="37"/>
    </row>
    <row r="26" spans="1:18" ht="51" outlineLevel="6" x14ac:dyDescent="0.25">
      <c r="A26" s="40" t="s">
        <v>85</v>
      </c>
      <c r="B26" s="41" t="s">
        <v>19</v>
      </c>
      <c r="C26" s="41" t="s">
        <v>93</v>
      </c>
      <c r="D26" s="41" t="s">
        <v>98</v>
      </c>
      <c r="E26" s="41" t="s">
        <v>86</v>
      </c>
      <c r="F26" s="41" t="s">
        <v>76</v>
      </c>
      <c r="G26" s="41"/>
      <c r="H26" s="41"/>
      <c r="I26" s="41"/>
      <c r="J26" s="41"/>
      <c r="K26" s="41"/>
      <c r="L26" s="41"/>
      <c r="M26" s="42">
        <v>0</v>
      </c>
      <c r="N26" s="42">
        <v>7819066.2199999997</v>
      </c>
      <c r="O26" s="42">
        <v>0</v>
      </c>
      <c r="P26" s="42">
        <v>7819066.2199999997</v>
      </c>
      <c r="Q26" s="43">
        <v>1</v>
      </c>
      <c r="R26" s="37"/>
    </row>
    <row r="27" spans="1:18" ht="38.25" outlineLevel="7" x14ac:dyDescent="0.25">
      <c r="A27" s="40" t="s">
        <v>99</v>
      </c>
      <c r="B27" s="41" t="s">
        <v>19</v>
      </c>
      <c r="C27" s="41" t="s">
        <v>93</v>
      </c>
      <c r="D27" s="41" t="s">
        <v>98</v>
      </c>
      <c r="E27" s="41" t="s">
        <v>86</v>
      </c>
      <c r="F27" s="41" t="s">
        <v>76</v>
      </c>
      <c r="G27" s="41" t="s">
        <v>100</v>
      </c>
      <c r="H27" s="41"/>
      <c r="I27" s="41"/>
      <c r="J27" s="41"/>
      <c r="K27" s="41"/>
      <c r="L27" s="41"/>
      <c r="M27" s="42">
        <v>0</v>
      </c>
      <c r="N27" s="42">
        <v>7819066.2199999997</v>
      </c>
      <c r="O27" s="42">
        <v>0</v>
      </c>
      <c r="P27" s="42">
        <v>7819066.2199999997</v>
      </c>
      <c r="Q27" s="43">
        <v>1</v>
      </c>
      <c r="R27" s="37"/>
    </row>
    <row r="28" spans="1:18" ht="25.5" outlineLevel="7" x14ac:dyDescent="0.25">
      <c r="A28" s="40" t="s">
        <v>90</v>
      </c>
      <c r="B28" s="41" t="s">
        <v>19</v>
      </c>
      <c r="C28" s="41" t="s">
        <v>93</v>
      </c>
      <c r="D28" s="41" t="s">
        <v>98</v>
      </c>
      <c r="E28" s="41" t="s">
        <v>86</v>
      </c>
      <c r="F28" s="41" t="s">
        <v>76</v>
      </c>
      <c r="G28" s="41" t="s">
        <v>100</v>
      </c>
      <c r="H28" s="41" t="s">
        <v>101</v>
      </c>
      <c r="I28" s="41"/>
      <c r="J28" s="41"/>
      <c r="K28" s="41"/>
      <c r="L28" s="41"/>
      <c r="M28" s="42">
        <v>0</v>
      </c>
      <c r="N28" s="42">
        <v>78190.679999999993</v>
      </c>
      <c r="O28" s="42">
        <v>0</v>
      </c>
      <c r="P28" s="42">
        <v>78190.679999999993</v>
      </c>
      <c r="Q28" s="43">
        <v>1</v>
      </c>
      <c r="R28" s="37"/>
    </row>
    <row r="29" spans="1:18" ht="25.5" outlineLevel="7" x14ac:dyDescent="0.25">
      <c r="A29" s="40" t="s">
        <v>90</v>
      </c>
      <c r="B29" s="41" t="s">
        <v>19</v>
      </c>
      <c r="C29" s="41" t="s">
        <v>93</v>
      </c>
      <c r="D29" s="41" t="s">
        <v>98</v>
      </c>
      <c r="E29" s="41" t="s">
        <v>86</v>
      </c>
      <c r="F29" s="41" t="s">
        <v>76</v>
      </c>
      <c r="G29" s="41" t="s">
        <v>100</v>
      </c>
      <c r="H29" s="41" t="s">
        <v>91</v>
      </c>
      <c r="I29" s="41"/>
      <c r="J29" s="41"/>
      <c r="K29" s="41"/>
      <c r="L29" s="41"/>
      <c r="M29" s="42">
        <v>0</v>
      </c>
      <c r="N29" s="42">
        <v>80907.53</v>
      </c>
      <c r="O29" s="42">
        <v>0</v>
      </c>
      <c r="P29" s="42">
        <v>80907.53</v>
      </c>
      <c r="Q29" s="43">
        <v>1</v>
      </c>
      <c r="R29" s="37"/>
    </row>
    <row r="30" spans="1:18" ht="25.5" outlineLevel="7" x14ac:dyDescent="0.25">
      <c r="A30" s="40" t="s">
        <v>90</v>
      </c>
      <c r="B30" s="41" t="s">
        <v>19</v>
      </c>
      <c r="C30" s="41" t="s">
        <v>93</v>
      </c>
      <c r="D30" s="41" t="s">
        <v>98</v>
      </c>
      <c r="E30" s="41" t="s">
        <v>86</v>
      </c>
      <c r="F30" s="41" t="s">
        <v>76</v>
      </c>
      <c r="G30" s="41" t="s">
        <v>100</v>
      </c>
      <c r="H30" s="41" t="s">
        <v>102</v>
      </c>
      <c r="I30" s="41"/>
      <c r="J30" s="41"/>
      <c r="K30" s="41"/>
      <c r="L30" s="41"/>
      <c r="M30" s="42">
        <v>0</v>
      </c>
      <c r="N30" s="42">
        <v>7659968.0099999998</v>
      </c>
      <c r="O30" s="42">
        <v>0</v>
      </c>
      <c r="P30" s="42">
        <v>7659968.0099999998</v>
      </c>
      <c r="Q30" s="43">
        <v>1</v>
      </c>
      <c r="R30" s="37"/>
    </row>
    <row r="31" spans="1:18" outlineLevel="1" x14ac:dyDescent="0.25">
      <c r="A31" s="40" t="s">
        <v>103</v>
      </c>
      <c r="B31" s="41" t="s">
        <v>19</v>
      </c>
      <c r="C31" s="41" t="s">
        <v>104</v>
      </c>
      <c r="D31" s="41" t="s">
        <v>75</v>
      </c>
      <c r="E31" s="41" t="s">
        <v>76</v>
      </c>
      <c r="F31" s="41" t="s">
        <v>76</v>
      </c>
      <c r="G31" s="41"/>
      <c r="H31" s="41"/>
      <c r="I31" s="41"/>
      <c r="J31" s="41"/>
      <c r="K31" s="41"/>
      <c r="L31" s="41"/>
      <c r="M31" s="42">
        <v>0</v>
      </c>
      <c r="N31" s="42">
        <v>7094934</v>
      </c>
      <c r="O31" s="42">
        <v>0</v>
      </c>
      <c r="P31" s="42">
        <v>6484433.21</v>
      </c>
      <c r="Q31" s="43">
        <v>0.91395257658492668</v>
      </c>
      <c r="R31" s="37"/>
    </row>
    <row r="32" spans="1:18" outlineLevel="2" x14ac:dyDescent="0.25">
      <c r="A32" s="40" t="s">
        <v>105</v>
      </c>
      <c r="B32" s="41" t="s">
        <v>19</v>
      </c>
      <c r="C32" s="41" t="s">
        <v>106</v>
      </c>
      <c r="D32" s="41" t="s">
        <v>75</v>
      </c>
      <c r="E32" s="41" t="s">
        <v>76</v>
      </c>
      <c r="F32" s="41" t="s">
        <v>76</v>
      </c>
      <c r="G32" s="41"/>
      <c r="H32" s="41"/>
      <c r="I32" s="41"/>
      <c r="J32" s="41"/>
      <c r="K32" s="41"/>
      <c r="L32" s="41"/>
      <c r="M32" s="42">
        <v>0</v>
      </c>
      <c r="N32" s="42">
        <v>7094934</v>
      </c>
      <c r="O32" s="42">
        <v>0</v>
      </c>
      <c r="P32" s="42">
        <v>6484433.21</v>
      </c>
      <c r="Q32" s="43">
        <v>0.91395257658492668</v>
      </c>
      <c r="R32" s="37"/>
    </row>
    <row r="33" spans="1:18" ht="76.5" outlineLevel="3" x14ac:dyDescent="0.25">
      <c r="A33" s="40" t="s">
        <v>107</v>
      </c>
      <c r="B33" s="41" t="s">
        <v>19</v>
      </c>
      <c r="C33" s="41" t="s">
        <v>106</v>
      </c>
      <c r="D33" s="41" t="s">
        <v>108</v>
      </c>
      <c r="E33" s="41" t="s">
        <v>76</v>
      </c>
      <c r="F33" s="41" t="s">
        <v>76</v>
      </c>
      <c r="G33" s="41"/>
      <c r="H33" s="41"/>
      <c r="I33" s="41"/>
      <c r="J33" s="41"/>
      <c r="K33" s="41"/>
      <c r="L33" s="41"/>
      <c r="M33" s="42">
        <v>0</v>
      </c>
      <c r="N33" s="42">
        <v>7094934</v>
      </c>
      <c r="O33" s="42">
        <v>0</v>
      </c>
      <c r="P33" s="42">
        <v>6484433.21</v>
      </c>
      <c r="Q33" s="43">
        <v>0.91395257658492668</v>
      </c>
      <c r="R33" s="37"/>
    </row>
    <row r="34" spans="1:18" ht="38.25" outlineLevel="4" x14ac:dyDescent="0.25">
      <c r="A34" s="40" t="s">
        <v>83</v>
      </c>
      <c r="B34" s="41" t="s">
        <v>19</v>
      </c>
      <c r="C34" s="41" t="s">
        <v>106</v>
      </c>
      <c r="D34" s="41" t="s">
        <v>108</v>
      </c>
      <c r="E34" s="41" t="s">
        <v>28</v>
      </c>
      <c r="F34" s="41" t="s">
        <v>76</v>
      </c>
      <c r="G34" s="41"/>
      <c r="H34" s="41"/>
      <c r="I34" s="41"/>
      <c r="J34" s="41"/>
      <c r="K34" s="41"/>
      <c r="L34" s="41"/>
      <c r="M34" s="42">
        <v>0</v>
      </c>
      <c r="N34" s="42">
        <v>7094934</v>
      </c>
      <c r="O34" s="42">
        <v>0</v>
      </c>
      <c r="P34" s="42">
        <v>6484433.21</v>
      </c>
      <c r="Q34" s="43">
        <v>0.91395257658492668</v>
      </c>
      <c r="R34" s="37"/>
    </row>
    <row r="35" spans="1:18" outlineLevel="5" x14ac:dyDescent="0.25">
      <c r="A35" s="40" t="s">
        <v>84</v>
      </c>
      <c r="B35" s="41" t="s">
        <v>19</v>
      </c>
      <c r="C35" s="41" t="s">
        <v>106</v>
      </c>
      <c r="D35" s="41" t="s">
        <v>108</v>
      </c>
      <c r="E35" s="41" t="s">
        <v>30</v>
      </c>
      <c r="F35" s="41" t="s">
        <v>76</v>
      </c>
      <c r="G35" s="41"/>
      <c r="H35" s="41"/>
      <c r="I35" s="41"/>
      <c r="J35" s="41"/>
      <c r="K35" s="41"/>
      <c r="L35" s="41"/>
      <c r="M35" s="42">
        <v>0</v>
      </c>
      <c r="N35" s="42">
        <v>7094934</v>
      </c>
      <c r="O35" s="42">
        <v>0</v>
      </c>
      <c r="P35" s="42">
        <v>6484433.21</v>
      </c>
      <c r="Q35" s="43">
        <v>0.91395257658492668</v>
      </c>
      <c r="R35" s="37"/>
    </row>
    <row r="36" spans="1:18" ht="51" outlineLevel="6" x14ac:dyDescent="0.25">
      <c r="A36" s="40" t="s">
        <v>109</v>
      </c>
      <c r="B36" s="41" t="s">
        <v>19</v>
      </c>
      <c r="C36" s="41" t="s">
        <v>106</v>
      </c>
      <c r="D36" s="41" t="s">
        <v>108</v>
      </c>
      <c r="E36" s="41" t="s">
        <v>110</v>
      </c>
      <c r="F36" s="41" t="s">
        <v>76</v>
      </c>
      <c r="G36" s="41"/>
      <c r="H36" s="41"/>
      <c r="I36" s="41"/>
      <c r="J36" s="41"/>
      <c r="K36" s="41"/>
      <c r="L36" s="41"/>
      <c r="M36" s="42">
        <v>0</v>
      </c>
      <c r="N36" s="42">
        <v>7094934</v>
      </c>
      <c r="O36" s="42">
        <v>0</v>
      </c>
      <c r="P36" s="42">
        <v>6484433.21</v>
      </c>
      <c r="Q36" s="43">
        <v>0.91395257658492668</v>
      </c>
      <c r="R36" s="37"/>
    </row>
    <row r="37" spans="1:18" ht="89.25" outlineLevel="7" x14ac:dyDescent="0.25">
      <c r="A37" s="40" t="s">
        <v>111</v>
      </c>
      <c r="B37" s="41" t="s">
        <v>19</v>
      </c>
      <c r="C37" s="41" t="s">
        <v>106</v>
      </c>
      <c r="D37" s="41" t="s">
        <v>108</v>
      </c>
      <c r="E37" s="41" t="s">
        <v>110</v>
      </c>
      <c r="F37" s="41" t="s">
        <v>76</v>
      </c>
      <c r="G37" s="41" t="s">
        <v>112</v>
      </c>
      <c r="H37" s="41"/>
      <c r="I37" s="41"/>
      <c r="J37" s="41"/>
      <c r="K37" s="41"/>
      <c r="L37" s="41"/>
      <c r="M37" s="42">
        <v>0</v>
      </c>
      <c r="N37" s="42">
        <v>7094934</v>
      </c>
      <c r="O37" s="42">
        <v>0</v>
      </c>
      <c r="P37" s="42">
        <v>6484433.21</v>
      </c>
      <c r="Q37" s="43">
        <v>0.91395257658492668</v>
      </c>
      <c r="R37" s="37"/>
    </row>
    <row r="38" spans="1:18" ht="25.5" outlineLevel="7" x14ac:dyDescent="0.25">
      <c r="A38" s="40" t="s">
        <v>90</v>
      </c>
      <c r="B38" s="41" t="s">
        <v>19</v>
      </c>
      <c r="C38" s="41" t="s">
        <v>106</v>
      </c>
      <c r="D38" s="41" t="s">
        <v>108</v>
      </c>
      <c r="E38" s="41" t="s">
        <v>110</v>
      </c>
      <c r="F38" s="41" t="s">
        <v>76</v>
      </c>
      <c r="G38" s="41" t="s">
        <v>112</v>
      </c>
      <c r="H38" s="41" t="s">
        <v>91</v>
      </c>
      <c r="I38" s="41"/>
      <c r="J38" s="41"/>
      <c r="K38" s="41"/>
      <c r="L38" s="41"/>
      <c r="M38" s="42">
        <v>0</v>
      </c>
      <c r="N38" s="42">
        <v>7094934</v>
      </c>
      <c r="O38" s="42">
        <v>0</v>
      </c>
      <c r="P38" s="42">
        <v>6484433.21</v>
      </c>
      <c r="Q38" s="43">
        <v>0.91395257658492668</v>
      </c>
      <c r="R38" s="37"/>
    </row>
    <row r="39" spans="1:18" ht="12.75" customHeight="1" x14ac:dyDescent="0.25">
      <c r="A39" s="67" t="s">
        <v>113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44">
        <v>0</v>
      </c>
      <c r="N39" s="44">
        <v>20584442.460000001</v>
      </c>
      <c r="O39" s="44">
        <v>0</v>
      </c>
      <c r="P39" s="44">
        <v>19680080.469999999</v>
      </c>
      <c r="Q39" s="45">
        <v>0.95606575248480152</v>
      </c>
      <c r="R39" s="37"/>
    </row>
    <row r="40" spans="1:18" ht="12.75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 t="s">
        <v>0</v>
      </c>
      <c r="P40" s="37"/>
      <c r="Q40" s="37"/>
      <c r="R40" s="37"/>
    </row>
    <row r="41" spans="1:18" x14ac:dyDescent="0.25">
      <c r="A41" s="69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46"/>
      <c r="Q41" s="46"/>
      <c r="R41" s="37"/>
    </row>
  </sheetData>
  <mergeCells count="21">
    <mergeCell ref="A39:L39"/>
    <mergeCell ref="A41:O41"/>
    <mergeCell ref="P4:P5"/>
    <mergeCell ref="L4:L5"/>
    <mergeCell ref="M4:M5"/>
    <mergeCell ref="N4:N5"/>
    <mergeCell ref="F4:F5"/>
    <mergeCell ref="G4:G5"/>
    <mergeCell ref="H4:H5"/>
    <mergeCell ref="I4:I5"/>
    <mergeCell ref="J4:J5"/>
    <mergeCell ref="K4:K5"/>
    <mergeCell ref="A1:Q1"/>
    <mergeCell ref="A2:Q2"/>
    <mergeCell ref="A3:Q3"/>
    <mergeCell ref="A4:A5"/>
    <mergeCell ref="B4:B5"/>
    <mergeCell ref="C4:C5"/>
    <mergeCell ref="D4:D5"/>
    <mergeCell ref="E4:E5"/>
    <mergeCell ref="Q4:Q5"/>
  </mergeCells>
  <pageMargins left="0.59027779999999996" right="0.59027779999999996" top="0.3" bottom="0.36" header="0.27" footer="0.27"/>
  <pageSetup paperSize="9" scale="80" fitToHeight="2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Инвестиции</vt:lpstr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2022-02-16T09:40:00Z</dcterms:modified>
</cp:coreProperties>
</file>