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05" windowWidth="14805" windowHeight="681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пояснение'!$A$4:$I$21</definedName>
    <definedName name="_xlnm.Print_Titles" localSheetId="0">'Расходы подробное пояснение'!$2:$4</definedName>
  </definedNames>
  <calcPr calcId="145621"/>
</workbook>
</file>

<file path=xl/calcChain.xml><?xml version="1.0" encoding="utf-8"?>
<calcChain xmlns="http://schemas.openxmlformats.org/spreadsheetml/2006/main">
  <c r="F45" i="1" l="1"/>
  <c r="F44" i="1"/>
  <c r="F38" i="1" l="1"/>
  <c r="F39" i="1" l="1"/>
  <c r="F42" i="1" l="1"/>
  <c r="H52" i="1" l="1"/>
  <c r="H53" i="1" s="1"/>
  <c r="G52" i="1"/>
  <c r="G53" i="1" s="1"/>
  <c r="H25" i="1" l="1"/>
  <c r="H26" i="1" s="1"/>
  <c r="G25" i="1"/>
  <c r="G26" i="1" s="1"/>
  <c r="F25" i="1"/>
  <c r="F26" i="1" s="1"/>
  <c r="H20" i="1" l="1"/>
  <c r="G20" i="1"/>
  <c r="F15" i="1"/>
  <c r="F14" i="1"/>
  <c r="F52" i="1" l="1"/>
  <c r="F53" i="1" s="1"/>
  <c r="F20" i="1" l="1"/>
  <c r="H33" i="1" l="1"/>
  <c r="G33" i="1"/>
  <c r="H32" i="1"/>
  <c r="H38" i="1" s="1"/>
  <c r="H39" i="1" s="1"/>
  <c r="G32" i="1"/>
  <c r="G38" i="1" s="1"/>
  <c r="G39" i="1" s="1"/>
  <c r="F33" i="1" l="1"/>
  <c r="F32" i="1"/>
  <c r="F21" i="1" l="1"/>
  <c r="H21" i="1" l="1"/>
  <c r="G21" i="1"/>
  <c r="G54" i="1" s="1"/>
  <c r="F54" i="1"/>
  <c r="H45" i="1"/>
  <c r="G45" i="1"/>
  <c r="H44" i="1"/>
  <c r="G44" i="1"/>
  <c r="H54" i="1" l="1"/>
</calcChain>
</file>

<file path=xl/sharedStrings.xml><?xml version="1.0" encoding="utf-8"?>
<sst xmlns="http://schemas.openxmlformats.org/spreadsheetml/2006/main" count="179" uniqueCount="104">
  <si>
    <t>НР (наименование)</t>
  </si>
  <si>
    <t>Рз Пр</t>
  </si>
  <si>
    <t>ВР</t>
  </si>
  <si>
    <t>2021 год</t>
  </si>
  <si>
    <t>Пояснение предлагаемых изменений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</si>
  <si>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</si>
  <si>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</si>
  <si>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</si>
  <si>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</si>
  <si>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</si>
  <si>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</si>
  <si>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>Муниципальная программа "Реализация полномочий исполнительно-распорядительного органа Сельцовского городского округа"</t>
  </si>
  <si>
    <t>Главный распорядитель бюджетных средств - Администрация города Сельцо Брянской области</t>
  </si>
  <si>
    <t>001</t>
  </si>
  <si>
    <t>240</t>
  </si>
  <si>
    <t>Главный распорядитель бюджетных средств - Отдел образования администрации г.Сельцо</t>
  </si>
  <si>
    <t>003</t>
  </si>
  <si>
    <t>Муниципальная программа "Развитие системы образования Сельцовского городского округа"</t>
  </si>
  <si>
    <t>610</t>
  </si>
  <si>
    <t>004</t>
  </si>
  <si>
    <t>ИТОГО по Администрации города Сельцо Брянской области</t>
  </si>
  <si>
    <t>ИТОГО по Отделу культуры, молодёжной политики и спорта администрации города Сельцо Брянской области</t>
  </si>
  <si>
    <t>ИТОГО по Отделу образования администрации г.Сельцо</t>
  </si>
  <si>
    <t>0503</t>
  </si>
  <si>
    <t>55550</t>
  </si>
  <si>
    <t>Реализация программ формирования современной городской среды</t>
  </si>
  <si>
    <t>Муниципальная программа "Формирование современной городской среды Сельцовского городского округа"</t>
  </si>
  <si>
    <t>S4860</t>
  </si>
  <si>
    <t>Замена оконных блоков муниципальных образовательных организаций Брянской области</t>
  </si>
  <si>
    <t>0702</t>
  </si>
  <si>
    <t>Закрытие ассигнований в связи с фактической потребностью</t>
  </si>
  <si>
    <t>81730</t>
  </si>
  <si>
    <t>Мероприятия по благоустройству</t>
  </si>
  <si>
    <t>Муниципальная программа "Развитие физической культуры и спорта Сельцовского городского округа"</t>
  </si>
  <si>
    <t>Главный распорядитель бюджетных средств - Отдел культуры, молодежной политики и спорта администрации города Сельцо Брянской области</t>
  </si>
  <si>
    <t>0409</t>
  </si>
  <si>
    <t>360</t>
  </si>
  <si>
    <t>Корректировка расходной части бюджета Сельцовского городского округа Брянской области на 2021 - 2023 годы</t>
  </si>
  <si>
    <t>S6170</t>
  </si>
  <si>
    <t>Обеспечение сохранности автомобильных дорог местного значения и условий безопасности движения по ним</t>
  </si>
  <si>
    <t>Открытие ассигнований на проведение ремонта автомобильного моста за счет средств субсидии из областного бюджета - 8 955 297,36 руб., софинансирование местного бюджета - 674 054,64  руб.</t>
  </si>
  <si>
    <t>16723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</si>
  <si>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родителям)</t>
  </si>
  <si>
    <t>1004</t>
  </si>
  <si>
    <t>310</t>
  </si>
  <si>
    <t>320</t>
  </si>
  <si>
    <t>Уточнение КБК согласно фактической потребности</t>
  </si>
  <si>
    <t>S5870</t>
  </si>
  <si>
    <t>Реализация программ (проектов) инициативного бюджетирования</t>
  </si>
  <si>
    <t>S5871</t>
  </si>
  <si>
    <t>S5872</t>
  </si>
  <si>
    <t>Реализация инициативного проекта -  многофункциональная крытая сцена для проведения уличных мероприятий, г.Сельцо. За счет средств субсидии из областного бюджета - 460 350 руб., средства граждан - 5 000 руб.</t>
  </si>
  <si>
    <t>Реализация инициативного проекта   (многофункциональная крытая сцена для проведения уличных мероприятий, г.Сельцо)</t>
  </si>
  <si>
    <t xml:space="preserve">Уточнение КБК </t>
  </si>
  <si>
    <t>Реализация инициативного проекта  (благоустройство спортивно-игровой площадки "Спорт как образ жизни", г.Сельцо)</t>
  </si>
  <si>
    <t>Реализация инициативного проекта - благоустройство спортивно-игровой площадки "Спорт как образ жизни", г.Сельцо.  За счет средств субсидии из областного бюджета - 2 301 750 руб., средства граждан - 25 000 руб.</t>
  </si>
  <si>
    <t>Средства граждан на реализацию мероприяий по формированию современной городской среды</t>
  </si>
  <si>
    <t>Муниципальная программа "Управление муниципальными финансами Сельцовского городского округа"</t>
  </si>
  <si>
    <t>Главный распорядитель бюджетных средств - Финансовый отдел администрация города Сельцо Брянской области</t>
  </si>
  <si>
    <t>Обслуживание муниципального долга</t>
  </si>
  <si>
    <t>ИТОГО по Финансовому отделу администрации города Сельцо Брянской области</t>
  </si>
  <si>
    <t>002</t>
  </si>
  <si>
    <t>83000</t>
  </si>
  <si>
    <t>1301</t>
  </si>
  <si>
    <t>730</t>
  </si>
  <si>
    <t>81110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</si>
  <si>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</si>
  <si>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0309</t>
  </si>
  <si>
    <t>80710</t>
  </si>
  <si>
    <t>Многофункциональные центры предоставления государственных и муниципальных услуг</t>
  </si>
  <si>
    <t>0113</t>
  </si>
  <si>
    <t xml:space="preserve">Благоустройство города. Средства запланированы не в полном объеме. </t>
  </si>
  <si>
    <t>Организации, осуществляющие спортивную подготовку</t>
  </si>
  <si>
    <t>1101</t>
  </si>
  <si>
    <t>Открытие ассигнований на доведение заработной платы тренерам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</si>
  <si>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</si>
  <si>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80620</t>
  </si>
  <si>
    <t>S4900</t>
  </si>
  <si>
    <t>Открытие дополнительных ассигнований на создание цифровой образовательной среды в общеобразовательных организациях. За счет средству субсидии из областного бюджета - 56000 руб., софинансирование за счет средств местного бюджета - 4215,05 руб.</t>
  </si>
  <si>
    <t>Открытие дополнительных ассигнований на замену оконных блоков муниципальных образовательных организаций. За счет средству субсидии из областного бюджета - 247840 руб., софинансирование за счет средств местного бюджета - 18654,62 руб.</t>
  </si>
  <si>
    <t>Закрытие ассигнований в связи перераспределение части расходов спортивной школы на внебюджетные средства (обеспечение жильем тренеров)</t>
  </si>
  <si>
    <t>S7620</t>
  </si>
  <si>
    <t>Обеспечение жильем тренеров, тренеров-преподавателей учреждений физической культуры и спорта Брянской области</t>
  </si>
  <si>
    <t>Открытие ассигнований на обеспечение жильем тренеров за счет средств субсидии из областного бюджета - 1 760 022,00 руб., софинансирование местного бюджета - 132 474,77 руб.</t>
  </si>
  <si>
    <t>2023 год</t>
  </si>
  <si>
    <t>Открытие дополнительных ассигнований на обслуживание вневедомственной охраны и пожарной  сигнализации. Средства запланированы на первое полугодие.</t>
  </si>
  <si>
    <t xml:space="preserve">Закрытие ассигнований в связи в непроведением мероприятий Дня гражданской обороны из-за эпидемиологической обстановки  </t>
  </si>
  <si>
    <t>Муниципальная программа "Развитие культуры и сохранение культурного наследия Сельцовского городского округа"</t>
  </si>
  <si>
    <t>Главный распорядитель бюджетных средств - Отдел культуры, молодёжной политики и спорта администрации города Сельцо Брянской области</t>
  </si>
  <si>
    <t>0801</t>
  </si>
  <si>
    <t>В связи с необходимость софинансирования ремонта моста</t>
  </si>
  <si>
    <t>82310</t>
  </si>
  <si>
    <t>Оказание поддержки спортивным сборным командам</t>
  </si>
  <si>
    <t>1102</t>
  </si>
  <si>
    <t>630</t>
  </si>
  <si>
    <t>82530</t>
  </si>
  <si>
    <t>Организация и проведение праздничных и других мероприятий по вопросам местного значения</t>
  </si>
  <si>
    <t>80720</t>
  </si>
  <si>
    <t>Учреждения, обеспечивающие деятельность органов местного самоуправления и муниципальных учреждений</t>
  </si>
  <si>
    <t>120</t>
  </si>
  <si>
    <t>0709</t>
  </si>
  <si>
    <t>81900</t>
  </si>
  <si>
    <t>Мероприятия по формированию современной городской среды</t>
  </si>
  <si>
    <t>0804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</si>
</sst>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sz val="10"/>
      <name val="Times New Roman"/>
      <family val="1"/>
      <charset val="204"/>
    </font>
    <font>
      <b/>
      <sz val="9"/>
      <name val="Trebuchet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3" fillId="0" borderId="0"/>
  </cellStyleXfs>
  <cellXfs count="45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4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topLeftCell="A30" zoomScale="90" zoomScaleNormal="100" zoomScaleSheetLayoutView="90" workbookViewId="0">
      <selection activeCell="D36" sqref="D36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9" ht="27" customHeight="1" x14ac:dyDescent="0.2">
      <c r="A1" s="36" t="s">
        <v>37</v>
      </c>
      <c r="B1" s="36"/>
      <c r="C1" s="36"/>
      <c r="D1" s="36"/>
      <c r="E1" s="36"/>
      <c r="F1" s="36"/>
      <c r="G1" s="36"/>
      <c r="H1" s="36"/>
      <c r="I1" s="36"/>
    </row>
    <row r="2" spans="1:9" ht="16.5" customHeight="1" x14ac:dyDescent="0.2">
      <c r="A2" s="38" t="s">
        <v>9</v>
      </c>
      <c r="B2" s="38" t="s">
        <v>10</v>
      </c>
      <c r="C2" s="38" t="s">
        <v>0</v>
      </c>
      <c r="D2" s="38" t="s">
        <v>1</v>
      </c>
      <c r="E2" s="38" t="s">
        <v>2</v>
      </c>
      <c r="F2" s="38" t="s">
        <v>3</v>
      </c>
      <c r="G2" s="38" t="s">
        <v>8</v>
      </c>
      <c r="H2" s="38" t="s">
        <v>84</v>
      </c>
      <c r="I2" s="38" t="s">
        <v>4</v>
      </c>
    </row>
    <row r="3" spans="1:9" ht="11.25" customHeight="1" x14ac:dyDescent="0.2">
      <c r="A3" s="38"/>
      <c r="B3" s="38"/>
      <c r="C3" s="38"/>
      <c r="D3" s="38"/>
      <c r="E3" s="38"/>
      <c r="F3" s="38"/>
      <c r="G3" s="38"/>
      <c r="H3" s="38"/>
      <c r="I3" s="38"/>
    </row>
    <row r="4" spans="1:9" ht="13.7" customHeight="1" x14ac:dyDescent="0.2">
      <c r="A4" s="38"/>
      <c r="B4" s="38"/>
      <c r="C4" s="38"/>
      <c r="D4" s="38"/>
      <c r="E4" s="38"/>
      <c r="F4" s="38"/>
      <c r="G4" s="38"/>
      <c r="H4" s="38"/>
      <c r="I4" s="38"/>
    </row>
    <row r="5" spans="1:9" ht="15" x14ac:dyDescent="0.2">
      <c r="A5" s="37" t="s">
        <v>11</v>
      </c>
      <c r="B5" s="37"/>
      <c r="C5" s="37"/>
      <c r="D5" s="37"/>
      <c r="E5" s="37"/>
      <c r="F5" s="37"/>
      <c r="G5" s="37"/>
      <c r="H5" s="37"/>
      <c r="I5" s="37"/>
    </row>
    <row r="6" spans="1:9" ht="15" x14ac:dyDescent="0.2">
      <c r="A6" s="37" t="s">
        <v>12</v>
      </c>
      <c r="B6" s="37"/>
      <c r="C6" s="37"/>
      <c r="D6" s="37"/>
      <c r="E6" s="37"/>
      <c r="F6" s="37"/>
      <c r="G6" s="37"/>
      <c r="H6" s="37"/>
      <c r="I6" s="37"/>
    </row>
    <row r="7" spans="1:9" ht="52.5" customHeight="1" x14ac:dyDescent="0.2">
      <c r="A7" s="21" t="s">
        <v>13</v>
      </c>
      <c r="B7" s="21" t="s">
        <v>41</v>
      </c>
      <c r="C7" s="19" t="s">
        <v>42</v>
      </c>
      <c r="D7" s="21" t="s">
        <v>43</v>
      </c>
      <c r="E7" s="3" t="s">
        <v>44</v>
      </c>
      <c r="F7" s="5">
        <v>-500000</v>
      </c>
      <c r="G7" s="5">
        <v>0</v>
      </c>
      <c r="H7" s="5">
        <v>0</v>
      </c>
      <c r="I7" s="27" t="s">
        <v>46</v>
      </c>
    </row>
    <row r="8" spans="1:9" ht="48.75" customHeight="1" x14ac:dyDescent="0.2">
      <c r="A8" s="22"/>
      <c r="B8" s="22"/>
      <c r="C8" s="20"/>
      <c r="D8" s="22"/>
      <c r="E8" s="3" t="s">
        <v>45</v>
      </c>
      <c r="F8" s="5">
        <v>500000</v>
      </c>
      <c r="G8" s="5">
        <v>0</v>
      </c>
      <c r="H8" s="5">
        <v>0</v>
      </c>
      <c r="I8" s="30"/>
    </row>
    <row r="9" spans="1:9" ht="60" x14ac:dyDescent="0.2">
      <c r="A9" s="3" t="s">
        <v>13</v>
      </c>
      <c r="B9" s="3" t="s">
        <v>38</v>
      </c>
      <c r="C9" s="4" t="s">
        <v>39</v>
      </c>
      <c r="D9" s="3" t="s">
        <v>35</v>
      </c>
      <c r="E9" s="3" t="s">
        <v>14</v>
      </c>
      <c r="F9" s="5">
        <v>9629352</v>
      </c>
      <c r="G9" s="5">
        <v>0</v>
      </c>
      <c r="H9" s="5">
        <v>0</v>
      </c>
      <c r="I9" s="6" t="s">
        <v>40</v>
      </c>
    </row>
    <row r="10" spans="1:9" ht="45" x14ac:dyDescent="0.2">
      <c r="A10" s="3" t="s">
        <v>13</v>
      </c>
      <c r="B10" s="3" t="s">
        <v>68</v>
      </c>
      <c r="C10" s="4" t="s">
        <v>69</v>
      </c>
      <c r="D10" s="3" t="s">
        <v>70</v>
      </c>
      <c r="E10" s="3" t="s">
        <v>18</v>
      </c>
      <c r="F10" s="5">
        <v>31552</v>
      </c>
      <c r="G10" s="5">
        <v>0</v>
      </c>
      <c r="H10" s="5">
        <v>0</v>
      </c>
      <c r="I10" s="6" t="s">
        <v>85</v>
      </c>
    </row>
    <row r="11" spans="1:9" ht="66" customHeight="1" x14ac:dyDescent="0.2">
      <c r="A11" s="21" t="s">
        <v>13</v>
      </c>
      <c r="B11" s="21" t="s">
        <v>65</v>
      </c>
      <c r="C11" s="19" t="s">
        <v>66</v>
      </c>
      <c r="D11" s="21" t="s">
        <v>67</v>
      </c>
      <c r="E11" s="3" t="s">
        <v>14</v>
      </c>
      <c r="F11" s="5">
        <v>-19000</v>
      </c>
      <c r="G11" s="5">
        <v>0</v>
      </c>
      <c r="H11" s="5">
        <v>0</v>
      </c>
      <c r="I11" s="27" t="s">
        <v>86</v>
      </c>
    </row>
    <row r="12" spans="1:9" ht="27.6" customHeight="1" x14ac:dyDescent="0.2">
      <c r="A12" s="23"/>
      <c r="B12" s="23"/>
      <c r="C12" s="29"/>
      <c r="D12" s="23"/>
      <c r="E12" s="3" t="s">
        <v>36</v>
      </c>
      <c r="F12" s="5">
        <v>-11600</v>
      </c>
      <c r="G12" s="5">
        <v>0</v>
      </c>
      <c r="H12" s="5">
        <v>0</v>
      </c>
      <c r="I12" s="28"/>
    </row>
    <row r="13" spans="1:9" ht="51.75" customHeight="1" x14ac:dyDescent="0.2">
      <c r="A13" s="3" t="s">
        <v>13</v>
      </c>
      <c r="B13" s="3" t="s">
        <v>31</v>
      </c>
      <c r="C13" s="4" t="s">
        <v>32</v>
      </c>
      <c r="D13" s="3" t="s">
        <v>23</v>
      </c>
      <c r="E13" s="3" t="s">
        <v>14</v>
      </c>
      <c r="F13" s="5">
        <v>35150.33</v>
      </c>
      <c r="G13" s="5">
        <v>0</v>
      </c>
      <c r="H13" s="5">
        <v>0</v>
      </c>
      <c r="I13" s="6" t="s">
        <v>71</v>
      </c>
    </row>
    <row r="14" spans="1:9" ht="77.25" customHeight="1" x14ac:dyDescent="0.2">
      <c r="A14" s="3" t="s">
        <v>13</v>
      </c>
      <c r="B14" s="3" t="s">
        <v>49</v>
      </c>
      <c r="C14" s="4" t="s">
        <v>52</v>
      </c>
      <c r="D14" s="3" t="s">
        <v>23</v>
      </c>
      <c r="E14" s="3" t="s">
        <v>14</v>
      </c>
      <c r="F14" s="5">
        <f>460350+5000</f>
        <v>465350</v>
      </c>
      <c r="G14" s="5">
        <v>0</v>
      </c>
      <c r="H14" s="5">
        <v>0</v>
      </c>
      <c r="I14" s="6" t="s">
        <v>51</v>
      </c>
    </row>
    <row r="15" spans="1:9" ht="66.75" customHeight="1" x14ac:dyDescent="0.2">
      <c r="A15" s="3" t="s">
        <v>13</v>
      </c>
      <c r="B15" s="3" t="s">
        <v>50</v>
      </c>
      <c r="C15" s="4" t="s">
        <v>54</v>
      </c>
      <c r="D15" s="3" t="s">
        <v>23</v>
      </c>
      <c r="E15" s="3" t="s">
        <v>14</v>
      </c>
      <c r="F15" s="5">
        <f>2301750+25000</f>
        <v>2326750</v>
      </c>
      <c r="G15" s="5">
        <v>0</v>
      </c>
      <c r="H15" s="5">
        <v>0</v>
      </c>
      <c r="I15" s="6" t="s">
        <v>55</v>
      </c>
    </row>
    <row r="16" spans="1:9" ht="37.5" customHeight="1" x14ac:dyDescent="0.2">
      <c r="A16" s="21" t="s">
        <v>13</v>
      </c>
      <c r="B16" s="3" t="s">
        <v>47</v>
      </c>
      <c r="C16" s="4" t="s">
        <v>48</v>
      </c>
      <c r="D16" s="21" t="s">
        <v>23</v>
      </c>
      <c r="E16" s="21" t="s">
        <v>14</v>
      </c>
      <c r="F16" s="5">
        <v>-34650</v>
      </c>
      <c r="G16" s="5">
        <v>0</v>
      </c>
      <c r="H16" s="5">
        <v>0</v>
      </c>
      <c r="I16" s="27" t="s">
        <v>53</v>
      </c>
    </row>
    <row r="17" spans="1:9" ht="57" customHeight="1" x14ac:dyDescent="0.2">
      <c r="A17" s="23"/>
      <c r="B17" s="3" t="s">
        <v>49</v>
      </c>
      <c r="C17" s="4" t="s">
        <v>52</v>
      </c>
      <c r="D17" s="23"/>
      <c r="E17" s="23"/>
      <c r="F17" s="5">
        <v>34650</v>
      </c>
      <c r="G17" s="5">
        <v>0</v>
      </c>
      <c r="H17" s="5">
        <v>0</v>
      </c>
      <c r="I17" s="28"/>
    </row>
    <row r="18" spans="1:9" ht="44.25" customHeight="1" x14ac:dyDescent="0.2">
      <c r="A18" s="21" t="s">
        <v>13</v>
      </c>
      <c r="B18" s="3" t="s">
        <v>47</v>
      </c>
      <c r="C18" s="4" t="s">
        <v>48</v>
      </c>
      <c r="D18" s="21" t="s">
        <v>23</v>
      </c>
      <c r="E18" s="21" t="s">
        <v>14</v>
      </c>
      <c r="F18" s="5">
        <v>-173250</v>
      </c>
      <c r="G18" s="5">
        <v>0</v>
      </c>
      <c r="H18" s="5">
        <v>0</v>
      </c>
      <c r="I18" s="27" t="s">
        <v>53</v>
      </c>
    </row>
    <row r="19" spans="1:9" ht="59.25" customHeight="1" x14ac:dyDescent="0.2">
      <c r="A19" s="23"/>
      <c r="B19" s="3" t="s">
        <v>50</v>
      </c>
      <c r="C19" s="4" t="s">
        <v>54</v>
      </c>
      <c r="D19" s="23"/>
      <c r="E19" s="23"/>
      <c r="F19" s="5">
        <v>173250</v>
      </c>
      <c r="G19" s="5">
        <v>0</v>
      </c>
      <c r="H19" s="5">
        <v>0</v>
      </c>
      <c r="I19" s="28"/>
    </row>
    <row r="20" spans="1:9" ht="15" customHeight="1" x14ac:dyDescent="0.35">
      <c r="A20" s="15" t="s">
        <v>20</v>
      </c>
      <c r="B20" s="16"/>
      <c r="C20" s="16"/>
      <c r="D20" s="16"/>
      <c r="E20" s="17"/>
      <c r="F20" s="7">
        <f>SUM(F7:F15)</f>
        <v>12457554.33</v>
      </c>
      <c r="G20" s="7">
        <f>SUM(G7:G17)</f>
        <v>0</v>
      </c>
      <c r="H20" s="7">
        <f>SUM(H7:H17)</f>
        <v>0</v>
      </c>
      <c r="I20" s="1" t="s">
        <v>7</v>
      </c>
    </row>
    <row r="21" spans="1:9" ht="14.45" customHeight="1" x14ac:dyDescent="0.35">
      <c r="A21" s="18" t="s">
        <v>5</v>
      </c>
      <c r="B21" s="18"/>
      <c r="C21" s="18"/>
      <c r="D21" s="18"/>
      <c r="E21" s="18"/>
      <c r="F21" s="7">
        <f>F20</f>
        <v>12457554.33</v>
      </c>
      <c r="G21" s="7">
        <f t="shared" ref="G21:H21" si="0">G20</f>
        <v>0</v>
      </c>
      <c r="H21" s="7">
        <f t="shared" si="0"/>
        <v>0</v>
      </c>
      <c r="I21" s="1" t="s">
        <v>7</v>
      </c>
    </row>
    <row r="22" spans="1:9" ht="14.45" customHeight="1" x14ac:dyDescent="0.2">
      <c r="A22" s="42" t="s">
        <v>57</v>
      </c>
      <c r="B22" s="43"/>
      <c r="C22" s="43"/>
      <c r="D22" s="43"/>
      <c r="E22" s="43"/>
      <c r="F22" s="43"/>
      <c r="G22" s="43"/>
      <c r="H22" s="43"/>
      <c r="I22" s="44"/>
    </row>
    <row r="23" spans="1:9" ht="14.45" customHeight="1" x14ac:dyDescent="0.2">
      <c r="A23" s="42" t="s">
        <v>58</v>
      </c>
      <c r="B23" s="43"/>
      <c r="C23" s="43"/>
      <c r="D23" s="43"/>
      <c r="E23" s="43"/>
      <c r="F23" s="43"/>
      <c r="G23" s="43"/>
      <c r="H23" s="43"/>
      <c r="I23" s="44"/>
    </row>
    <row r="24" spans="1:9" ht="22.5" customHeight="1" x14ac:dyDescent="0.35">
      <c r="A24" s="3" t="s">
        <v>61</v>
      </c>
      <c r="B24" s="3" t="s">
        <v>62</v>
      </c>
      <c r="C24" s="8" t="s">
        <v>59</v>
      </c>
      <c r="D24" s="3" t="s">
        <v>63</v>
      </c>
      <c r="E24" s="3" t="s">
        <v>64</v>
      </c>
      <c r="F24" s="5">
        <v>-58972</v>
      </c>
      <c r="G24" s="5">
        <v>0</v>
      </c>
      <c r="H24" s="5">
        <v>0</v>
      </c>
      <c r="I24" s="9" t="s">
        <v>30</v>
      </c>
    </row>
    <row r="25" spans="1:9" ht="14.45" customHeight="1" x14ac:dyDescent="0.35">
      <c r="A25" s="15" t="s">
        <v>60</v>
      </c>
      <c r="B25" s="31"/>
      <c r="C25" s="31"/>
      <c r="D25" s="31"/>
      <c r="E25" s="32"/>
      <c r="F25" s="7">
        <f>F24</f>
        <v>-58972</v>
      </c>
      <c r="G25" s="7">
        <f t="shared" ref="G25:H25" si="1">G24</f>
        <v>0</v>
      </c>
      <c r="H25" s="7">
        <f t="shared" si="1"/>
        <v>0</v>
      </c>
      <c r="I25" s="1" t="s">
        <v>7</v>
      </c>
    </row>
    <row r="26" spans="1:9" ht="14.45" customHeight="1" x14ac:dyDescent="0.35">
      <c r="A26" s="18" t="s">
        <v>5</v>
      </c>
      <c r="B26" s="18"/>
      <c r="C26" s="18"/>
      <c r="D26" s="18"/>
      <c r="E26" s="18"/>
      <c r="F26" s="7">
        <f>F25</f>
        <v>-58972</v>
      </c>
      <c r="G26" s="7">
        <f t="shared" ref="G26:H26" si="2">G25</f>
        <v>0</v>
      </c>
      <c r="H26" s="7">
        <f t="shared" si="2"/>
        <v>0</v>
      </c>
      <c r="I26" s="1"/>
    </row>
    <row r="27" spans="1:9" ht="15" customHeight="1" x14ac:dyDescent="0.2">
      <c r="A27" s="24" t="s">
        <v>17</v>
      </c>
      <c r="B27" s="25"/>
      <c r="C27" s="25"/>
      <c r="D27" s="25"/>
      <c r="E27" s="25"/>
      <c r="F27" s="25"/>
      <c r="G27" s="25"/>
      <c r="H27" s="25"/>
      <c r="I27" s="26"/>
    </row>
    <row r="28" spans="1:9" ht="15" customHeight="1" x14ac:dyDescent="0.2">
      <c r="A28" s="41" t="s">
        <v>15</v>
      </c>
      <c r="B28" s="41"/>
      <c r="C28" s="41"/>
      <c r="D28" s="41"/>
      <c r="E28" s="41"/>
      <c r="F28" s="41"/>
      <c r="G28" s="41"/>
      <c r="H28" s="41"/>
      <c r="I28" s="41"/>
    </row>
    <row r="29" spans="1:9" ht="62.25" customHeight="1" x14ac:dyDescent="0.2">
      <c r="A29" s="3" t="s">
        <v>16</v>
      </c>
      <c r="B29" s="3" t="s">
        <v>27</v>
      </c>
      <c r="C29" s="4" t="s">
        <v>28</v>
      </c>
      <c r="D29" s="3" t="s">
        <v>29</v>
      </c>
      <c r="E29" s="3" t="s">
        <v>18</v>
      </c>
      <c r="F29" s="10">
        <v>266494.62</v>
      </c>
      <c r="G29" s="10">
        <v>0</v>
      </c>
      <c r="H29" s="10">
        <v>0</v>
      </c>
      <c r="I29" s="11" t="s">
        <v>79</v>
      </c>
    </row>
    <row r="30" spans="1:9" ht="66" customHeight="1" x14ac:dyDescent="0.2">
      <c r="A30" s="3" t="s">
        <v>16</v>
      </c>
      <c r="B30" s="3" t="s">
        <v>77</v>
      </c>
      <c r="C30" s="4" t="s">
        <v>75</v>
      </c>
      <c r="D30" s="3" t="s">
        <v>29</v>
      </c>
      <c r="E30" s="3" t="s">
        <v>18</v>
      </c>
      <c r="F30" s="10">
        <v>60215.05</v>
      </c>
      <c r="G30" s="10">
        <v>0</v>
      </c>
      <c r="H30" s="10">
        <v>0</v>
      </c>
      <c r="I30" s="11" t="s">
        <v>78</v>
      </c>
    </row>
    <row r="31" spans="1:9" ht="56.25" customHeight="1" x14ac:dyDescent="0.2">
      <c r="A31" s="3" t="s">
        <v>16</v>
      </c>
      <c r="B31" s="3" t="s">
        <v>97</v>
      </c>
      <c r="C31" s="4" t="s">
        <v>98</v>
      </c>
      <c r="D31" s="3" t="s">
        <v>100</v>
      </c>
      <c r="E31" s="3" t="s">
        <v>99</v>
      </c>
      <c r="F31" s="5">
        <v>-175000</v>
      </c>
      <c r="G31" s="5">
        <v>0</v>
      </c>
      <c r="H31" s="5">
        <v>0</v>
      </c>
      <c r="I31" s="14" t="s">
        <v>90</v>
      </c>
    </row>
    <row r="32" spans="1:9" ht="15" customHeight="1" x14ac:dyDescent="0.35">
      <c r="A32" s="15" t="s">
        <v>22</v>
      </c>
      <c r="B32" s="16"/>
      <c r="C32" s="16"/>
      <c r="D32" s="16"/>
      <c r="E32" s="17"/>
      <c r="F32" s="7">
        <f>SUM(F29:F31)</f>
        <v>151709.66999999998</v>
      </c>
      <c r="G32" s="7">
        <f>SUM(G29:G31)</f>
        <v>0</v>
      </c>
      <c r="H32" s="7">
        <f>SUM(H29:H31)</f>
        <v>0</v>
      </c>
      <c r="I32" s="1" t="s">
        <v>7</v>
      </c>
    </row>
    <row r="33" spans="1:9" ht="15" customHeight="1" x14ac:dyDescent="0.35">
      <c r="A33" s="15" t="s">
        <v>5</v>
      </c>
      <c r="B33" s="16"/>
      <c r="C33" s="16"/>
      <c r="D33" s="16"/>
      <c r="E33" s="17"/>
      <c r="F33" s="7">
        <f>SUM(F29:F31)</f>
        <v>151709.66999999998</v>
      </c>
      <c r="G33" s="7">
        <f>SUM(G29:G31)</f>
        <v>0</v>
      </c>
      <c r="H33" s="7">
        <f>SUM(H29:H31)</f>
        <v>0</v>
      </c>
      <c r="I33" s="1" t="s">
        <v>7</v>
      </c>
    </row>
    <row r="34" spans="1:9" ht="15" customHeight="1" x14ac:dyDescent="0.2">
      <c r="A34" s="24" t="s">
        <v>87</v>
      </c>
      <c r="B34" s="25"/>
      <c r="C34" s="25"/>
      <c r="D34" s="25"/>
      <c r="E34" s="25"/>
      <c r="F34" s="25"/>
      <c r="G34" s="25"/>
      <c r="H34" s="25"/>
      <c r="I34" s="26"/>
    </row>
    <row r="35" spans="1:9" ht="24.75" customHeight="1" x14ac:dyDescent="0.2">
      <c r="A35" s="41" t="s">
        <v>88</v>
      </c>
      <c r="B35" s="41"/>
      <c r="C35" s="41"/>
      <c r="D35" s="41"/>
      <c r="E35" s="41"/>
      <c r="F35" s="41"/>
      <c r="G35" s="41"/>
      <c r="H35" s="41"/>
      <c r="I35" s="41"/>
    </row>
    <row r="36" spans="1:9" ht="57.75" customHeight="1" x14ac:dyDescent="0.2">
      <c r="A36" s="3" t="s">
        <v>19</v>
      </c>
      <c r="B36" s="3" t="s">
        <v>97</v>
      </c>
      <c r="C36" s="4" t="s">
        <v>98</v>
      </c>
      <c r="D36" s="3" t="s">
        <v>103</v>
      </c>
      <c r="E36" s="3" t="s">
        <v>99</v>
      </c>
      <c r="F36" s="5">
        <v>-175000</v>
      </c>
      <c r="G36" s="5">
        <v>0</v>
      </c>
      <c r="H36" s="5">
        <v>0</v>
      </c>
      <c r="I36" s="14" t="s">
        <v>90</v>
      </c>
    </row>
    <row r="37" spans="1:9" ht="39.75" customHeight="1" x14ac:dyDescent="0.2">
      <c r="A37" s="3" t="s">
        <v>19</v>
      </c>
      <c r="B37" s="3" t="s">
        <v>95</v>
      </c>
      <c r="C37" s="4" t="s">
        <v>96</v>
      </c>
      <c r="D37" s="3" t="s">
        <v>89</v>
      </c>
      <c r="E37" s="3" t="s">
        <v>18</v>
      </c>
      <c r="F37" s="5">
        <v>-159054.64000000001</v>
      </c>
      <c r="G37" s="5">
        <v>0</v>
      </c>
      <c r="H37" s="5">
        <v>0</v>
      </c>
      <c r="I37" s="13" t="s">
        <v>90</v>
      </c>
    </row>
    <row r="38" spans="1:9" ht="31.5" customHeight="1" x14ac:dyDescent="0.35">
      <c r="A38" s="15" t="s">
        <v>21</v>
      </c>
      <c r="B38" s="16"/>
      <c r="C38" s="16"/>
      <c r="D38" s="16"/>
      <c r="E38" s="17"/>
      <c r="F38" s="7">
        <f>SUM(F36:F37)</f>
        <v>-334054.64</v>
      </c>
      <c r="G38" s="7">
        <f>SUM(G30:G32)</f>
        <v>0</v>
      </c>
      <c r="H38" s="7">
        <f>SUM(H30:H32)</f>
        <v>0</v>
      </c>
      <c r="I38" s="1" t="s">
        <v>7</v>
      </c>
    </row>
    <row r="39" spans="1:9" ht="23.25" customHeight="1" x14ac:dyDescent="0.35">
      <c r="A39" s="15" t="s">
        <v>5</v>
      </c>
      <c r="B39" s="16"/>
      <c r="C39" s="16"/>
      <c r="D39" s="16"/>
      <c r="E39" s="17"/>
      <c r="F39" s="7">
        <f>F38</f>
        <v>-334054.64</v>
      </c>
      <c r="G39" s="7">
        <f t="shared" ref="G39:H39" si="3">G38</f>
        <v>0</v>
      </c>
      <c r="H39" s="7">
        <f t="shared" si="3"/>
        <v>0</v>
      </c>
      <c r="I39" s="1" t="s">
        <v>7</v>
      </c>
    </row>
    <row r="40" spans="1:9" ht="15" customHeight="1" x14ac:dyDescent="0.2">
      <c r="A40" s="24" t="s">
        <v>26</v>
      </c>
      <c r="B40" s="25"/>
      <c r="C40" s="25"/>
      <c r="D40" s="25"/>
      <c r="E40" s="25"/>
      <c r="F40" s="25"/>
      <c r="G40" s="25"/>
      <c r="H40" s="25"/>
      <c r="I40" s="26"/>
    </row>
    <row r="41" spans="1:9" ht="15" customHeight="1" x14ac:dyDescent="0.2">
      <c r="A41" s="24" t="s">
        <v>12</v>
      </c>
      <c r="B41" s="39"/>
      <c r="C41" s="39"/>
      <c r="D41" s="39"/>
      <c r="E41" s="39"/>
      <c r="F41" s="39"/>
      <c r="G41" s="39"/>
      <c r="H41" s="39"/>
      <c r="I41" s="40"/>
    </row>
    <row r="42" spans="1:9" ht="42.75" customHeight="1" x14ac:dyDescent="0.2">
      <c r="A42" s="3" t="s">
        <v>13</v>
      </c>
      <c r="B42" s="3" t="s">
        <v>24</v>
      </c>
      <c r="C42" s="4" t="s">
        <v>25</v>
      </c>
      <c r="D42" s="3" t="s">
        <v>23</v>
      </c>
      <c r="E42" s="3" t="s">
        <v>14</v>
      </c>
      <c r="F42" s="5">
        <f>106509.94+16660.11</f>
        <v>123170.05</v>
      </c>
      <c r="G42" s="5">
        <v>0</v>
      </c>
      <c r="H42" s="5">
        <v>0</v>
      </c>
      <c r="I42" s="6" t="s">
        <v>56</v>
      </c>
    </row>
    <row r="43" spans="1:9" ht="42.75" customHeight="1" x14ac:dyDescent="0.2">
      <c r="A43" s="3" t="s">
        <v>13</v>
      </c>
      <c r="B43" s="3" t="s">
        <v>101</v>
      </c>
      <c r="C43" s="4" t="s">
        <v>102</v>
      </c>
      <c r="D43" s="3" t="s">
        <v>23</v>
      </c>
      <c r="E43" s="3" t="s">
        <v>14</v>
      </c>
      <c r="F43" s="5">
        <v>-80000</v>
      </c>
      <c r="G43" s="5">
        <v>0</v>
      </c>
      <c r="H43" s="5">
        <v>0</v>
      </c>
      <c r="I43" s="14" t="s">
        <v>90</v>
      </c>
    </row>
    <row r="44" spans="1:9" ht="15" customHeight="1" x14ac:dyDescent="0.35">
      <c r="A44" s="15" t="s">
        <v>20</v>
      </c>
      <c r="B44" s="16"/>
      <c r="C44" s="16"/>
      <c r="D44" s="16"/>
      <c r="E44" s="17"/>
      <c r="F44" s="7">
        <f>SUM(F42:F43)</f>
        <v>43170.05</v>
      </c>
      <c r="G44" s="7">
        <f>SUM(G42:G42)</f>
        <v>0</v>
      </c>
      <c r="H44" s="7">
        <f>SUM(H42:H42)</f>
        <v>0</v>
      </c>
      <c r="I44" s="1" t="s">
        <v>7</v>
      </c>
    </row>
    <row r="45" spans="1:9" ht="15" customHeight="1" x14ac:dyDescent="0.35">
      <c r="A45" s="15" t="s">
        <v>5</v>
      </c>
      <c r="B45" s="16"/>
      <c r="C45" s="16"/>
      <c r="D45" s="16"/>
      <c r="E45" s="17"/>
      <c r="F45" s="7">
        <f>F44</f>
        <v>43170.05</v>
      </c>
      <c r="G45" s="7">
        <f>SUM(G42:G42)</f>
        <v>0</v>
      </c>
      <c r="H45" s="7">
        <f>SUM(H42:H42)</f>
        <v>0</v>
      </c>
      <c r="I45" s="1" t="s">
        <v>7</v>
      </c>
    </row>
    <row r="46" spans="1:9" ht="15" customHeight="1" x14ac:dyDescent="0.2">
      <c r="A46" s="24" t="s">
        <v>33</v>
      </c>
      <c r="B46" s="25"/>
      <c r="C46" s="25"/>
      <c r="D46" s="25"/>
      <c r="E46" s="25"/>
      <c r="F46" s="25"/>
      <c r="G46" s="25"/>
      <c r="H46" s="25"/>
      <c r="I46" s="26"/>
    </row>
    <row r="47" spans="1:9" ht="15" customHeight="1" x14ac:dyDescent="0.2">
      <c r="A47" s="24" t="s">
        <v>34</v>
      </c>
      <c r="B47" s="39"/>
      <c r="C47" s="39"/>
      <c r="D47" s="39"/>
      <c r="E47" s="39"/>
      <c r="F47" s="39"/>
      <c r="G47" s="39"/>
      <c r="H47" s="39"/>
      <c r="I47" s="40"/>
    </row>
    <row r="48" spans="1:9" ht="59.25" customHeight="1" x14ac:dyDescent="0.2">
      <c r="A48" s="3" t="s">
        <v>19</v>
      </c>
      <c r="B48" s="3" t="s">
        <v>76</v>
      </c>
      <c r="C48" s="4" t="s">
        <v>72</v>
      </c>
      <c r="D48" s="3" t="s">
        <v>73</v>
      </c>
      <c r="E48" s="3" t="s">
        <v>18</v>
      </c>
      <c r="F48" s="5">
        <v>966148</v>
      </c>
      <c r="G48" s="5">
        <v>0</v>
      </c>
      <c r="H48" s="5">
        <v>0</v>
      </c>
      <c r="I48" s="6" t="s">
        <v>74</v>
      </c>
    </row>
    <row r="49" spans="1:9" ht="59.25" customHeight="1" x14ac:dyDescent="0.2">
      <c r="A49" s="3" t="s">
        <v>19</v>
      </c>
      <c r="B49" s="3" t="s">
        <v>76</v>
      </c>
      <c r="C49" s="4" t="s">
        <v>72</v>
      </c>
      <c r="D49" s="3" t="s">
        <v>73</v>
      </c>
      <c r="E49" s="3" t="s">
        <v>18</v>
      </c>
      <c r="F49" s="5">
        <v>0</v>
      </c>
      <c r="G49" s="5">
        <v>0</v>
      </c>
      <c r="H49" s="5">
        <v>-132474.76999999999</v>
      </c>
      <c r="I49" s="6" t="s">
        <v>80</v>
      </c>
    </row>
    <row r="50" spans="1:9" ht="51.75" customHeight="1" x14ac:dyDescent="0.2">
      <c r="A50" s="3" t="s">
        <v>19</v>
      </c>
      <c r="B50" s="3" t="s">
        <v>91</v>
      </c>
      <c r="C50" s="4" t="s">
        <v>92</v>
      </c>
      <c r="D50" s="3" t="s">
        <v>93</v>
      </c>
      <c r="E50" s="3" t="s">
        <v>94</v>
      </c>
      <c r="F50" s="5">
        <v>-85000</v>
      </c>
      <c r="G50" s="5">
        <v>0</v>
      </c>
      <c r="H50" s="5">
        <v>0</v>
      </c>
      <c r="I50" s="12" t="s">
        <v>90</v>
      </c>
    </row>
    <row r="51" spans="1:9" ht="47.25" customHeight="1" x14ac:dyDescent="0.2">
      <c r="A51" s="3" t="s">
        <v>19</v>
      </c>
      <c r="B51" s="3" t="s">
        <v>81</v>
      </c>
      <c r="C51" s="4" t="s">
        <v>82</v>
      </c>
      <c r="D51" s="3" t="s">
        <v>73</v>
      </c>
      <c r="E51" s="3" t="s">
        <v>18</v>
      </c>
      <c r="F51" s="5">
        <v>0</v>
      </c>
      <c r="G51" s="5">
        <v>0</v>
      </c>
      <c r="H51" s="5">
        <v>1892496.77</v>
      </c>
      <c r="I51" s="6" t="s">
        <v>83</v>
      </c>
    </row>
    <row r="52" spans="1:9" ht="15" customHeight="1" x14ac:dyDescent="0.35">
      <c r="A52" s="15" t="s">
        <v>21</v>
      </c>
      <c r="B52" s="16"/>
      <c r="C52" s="16"/>
      <c r="D52" s="16"/>
      <c r="E52" s="17"/>
      <c r="F52" s="7">
        <f>SUM(F48:F51)</f>
        <v>881148</v>
      </c>
      <c r="G52" s="7">
        <f t="shared" ref="G52:H52" si="4">SUM(G48:G51)</f>
        <v>0</v>
      </c>
      <c r="H52" s="7">
        <f t="shared" si="4"/>
        <v>1760022</v>
      </c>
      <c r="I52" s="1" t="s">
        <v>7</v>
      </c>
    </row>
    <row r="53" spans="1:9" ht="15" customHeight="1" x14ac:dyDescent="0.35">
      <c r="A53" s="15" t="s">
        <v>5</v>
      </c>
      <c r="B53" s="16"/>
      <c r="C53" s="16"/>
      <c r="D53" s="16"/>
      <c r="E53" s="17"/>
      <c r="F53" s="7">
        <f>F52</f>
        <v>881148</v>
      </c>
      <c r="G53" s="7">
        <f t="shared" ref="G53:H53" si="5">G52</f>
        <v>0</v>
      </c>
      <c r="H53" s="7">
        <f t="shared" si="5"/>
        <v>1760022</v>
      </c>
      <c r="I53" s="1" t="s">
        <v>7</v>
      </c>
    </row>
    <row r="54" spans="1:9" ht="15" x14ac:dyDescent="0.35">
      <c r="A54" s="33" t="s">
        <v>6</v>
      </c>
      <c r="B54" s="34"/>
      <c r="C54" s="34"/>
      <c r="D54" s="34"/>
      <c r="E54" s="35"/>
      <c r="F54" s="2">
        <f>F21+F33+F45+F53+F26+F39</f>
        <v>13140555.41</v>
      </c>
      <c r="G54" s="2">
        <f>G21+G33+G45+G53+G26</f>
        <v>0</v>
      </c>
      <c r="H54" s="2">
        <f>H21+H33+H45+H53+H26</f>
        <v>1760022</v>
      </c>
      <c r="I54" s="1" t="s">
        <v>7</v>
      </c>
    </row>
  </sheetData>
  <autoFilter ref="A4:I21"/>
  <mergeCells count="53">
    <mergeCell ref="A40:I40"/>
    <mergeCell ref="A52:E52"/>
    <mergeCell ref="A53:E53"/>
    <mergeCell ref="A21:E21"/>
    <mergeCell ref="A45:E45"/>
    <mergeCell ref="A44:E44"/>
    <mergeCell ref="A41:I41"/>
    <mergeCell ref="A33:E33"/>
    <mergeCell ref="A46:I46"/>
    <mergeCell ref="A47:I47"/>
    <mergeCell ref="A32:E32"/>
    <mergeCell ref="A27:I27"/>
    <mergeCell ref="A28:I28"/>
    <mergeCell ref="A22:I22"/>
    <mergeCell ref="A23:I23"/>
    <mergeCell ref="A35:I35"/>
    <mergeCell ref="I7:I8"/>
    <mergeCell ref="A25:E25"/>
    <mergeCell ref="A54:E54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6:I6"/>
    <mergeCell ref="A7:A8"/>
    <mergeCell ref="I16:I17"/>
    <mergeCell ref="E16:E17"/>
    <mergeCell ref="A11:A12"/>
    <mergeCell ref="B11:B12"/>
    <mergeCell ref="C11:C12"/>
    <mergeCell ref="A38:E38"/>
    <mergeCell ref="A39:E39"/>
    <mergeCell ref="A20:E20"/>
    <mergeCell ref="A26:E26"/>
    <mergeCell ref="C7:C8"/>
    <mergeCell ref="D7:D8"/>
    <mergeCell ref="D11:D12"/>
    <mergeCell ref="B7:B8"/>
    <mergeCell ref="A34:I34"/>
    <mergeCell ref="I11:I12"/>
    <mergeCell ref="A18:A19"/>
    <mergeCell ref="D18:D19"/>
    <mergeCell ref="E18:E19"/>
    <mergeCell ref="I18:I19"/>
    <mergeCell ref="A16:A17"/>
    <mergeCell ref="D16:D17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9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подробное пояснение</vt:lpstr>
      <vt:lpstr>'Расходы подробное пояснение'!Заголовки_для_печати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2021-07-01T12:33:15Z</cp:lastPrinted>
  <dcterms:created xsi:type="dcterms:W3CDTF">2006-09-16T00:00:00Z</dcterms:created>
  <dcterms:modified xsi:type="dcterms:W3CDTF">2021-07-05T07:32:46Z</dcterms:modified>
</cp:coreProperties>
</file>