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10" windowWidth="15600" windowHeight="88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49" i="1" l="1"/>
  <c r="H349" i="1"/>
  <c r="G349" i="1"/>
  <c r="E349" i="1"/>
  <c r="F349" i="1"/>
  <c r="I383" i="1"/>
  <c r="H383" i="1"/>
  <c r="G383" i="1"/>
  <c r="F383" i="1"/>
  <c r="E382" i="1"/>
  <c r="E381" i="1"/>
  <c r="E380" i="1"/>
  <c r="E379" i="1"/>
  <c r="E383" i="1" s="1"/>
  <c r="F312" i="1"/>
  <c r="I666" i="1" l="1"/>
  <c r="I665" i="1"/>
  <c r="H106" i="1" l="1"/>
  <c r="I106" i="1"/>
  <c r="H454" i="1"/>
  <c r="I454" i="1"/>
  <c r="H456" i="1"/>
  <c r="I456" i="1"/>
  <c r="H406" i="1"/>
  <c r="I406" i="1"/>
  <c r="H394" i="1"/>
  <c r="I394" i="1"/>
  <c r="H396" i="1"/>
  <c r="I396" i="1"/>
  <c r="H319" i="1"/>
  <c r="I319" i="1"/>
  <c r="H274" i="1"/>
  <c r="I274" i="1"/>
  <c r="I674" i="1"/>
  <c r="H674" i="1"/>
  <c r="G674" i="1"/>
  <c r="E674" i="1" s="1"/>
  <c r="F674" i="1"/>
  <c r="I677" i="1"/>
  <c r="H677" i="1"/>
  <c r="E677" i="1" s="1"/>
  <c r="G677" i="1"/>
  <c r="F677" i="1"/>
  <c r="G676" i="1"/>
  <c r="E676" i="1"/>
  <c r="G675" i="1"/>
  <c r="E675" i="1"/>
  <c r="I678" i="1"/>
  <c r="H678" i="1"/>
  <c r="F678" i="1"/>
  <c r="I219" i="1"/>
  <c r="H219" i="1"/>
  <c r="G219" i="1"/>
  <c r="F219" i="1"/>
  <c r="I233" i="1"/>
  <c r="H233" i="1"/>
  <c r="G233" i="1"/>
  <c r="F233" i="1"/>
  <c r="E232" i="1"/>
  <c r="E231" i="1"/>
  <c r="E230" i="1"/>
  <c r="E229" i="1"/>
  <c r="I180" i="1"/>
  <c r="H180" i="1"/>
  <c r="I684" i="1"/>
  <c r="H684" i="1"/>
  <c r="G684" i="1"/>
  <c r="F684" i="1"/>
  <c r="E678" i="1" l="1"/>
  <c r="G678" i="1"/>
  <c r="E233" i="1"/>
  <c r="I414" i="1" l="1"/>
  <c r="H414" i="1"/>
  <c r="H418" i="1" s="1"/>
  <c r="G414" i="1"/>
  <c r="F414" i="1"/>
  <c r="I444" i="1"/>
  <c r="H444" i="1"/>
  <c r="H448" i="1" s="1"/>
  <c r="G444" i="1"/>
  <c r="F444" i="1"/>
  <c r="I433" i="1"/>
  <c r="H433" i="1"/>
  <c r="G433" i="1"/>
  <c r="F433" i="1"/>
  <c r="E432" i="1"/>
  <c r="E431" i="1"/>
  <c r="E430" i="1"/>
  <c r="E429" i="1"/>
  <c r="H667" i="1"/>
  <c r="I387" i="1"/>
  <c r="H387" i="1"/>
  <c r="G387" i="1"/>
  <c r="I386" i="1"/>
  <c r="H386" i="1"/>
  <c r="G386" i="1"/>
  <c r="I385" i="1"/>
  <c r="H385" i="1"/>
  <c r="G385" i="1"/>
  <c r="I384" i="1"/>
  <c r="H384" i="1"/>
  <c r="G384" i="1"/>
  <c r="F387" i="1"/>
  <c r="F386" i="1"/>
  <c r="F385" i="1"/>
  <c r="E385" i="1" s="1"/>
  <c r="F384" i="1"/>
  <c r="I393" i="1"/>
  <c r="H393" i="1"/>
  <c r="G393" i="1"/>
  <c r="F393" i="1"/>
  <c r="E392" i="1"/>
  <c r="E391" i="1"/>
  <c r="E390" i="1"/>
  <c r="E389" i="1"/>
  <c r="G388" i="1"/>
  <c r="G330" i="1"/>
  <c r="G309" i="1"/>
  <c r="G259" i="1"/>
  <c r="G263" i="1" s="1"/>
  <c r="G180" i="1"/>
  <c r="G665" i="1" s="1"/>
  <c r="G124" i="1"/>
  <c r="G96" i="1"/>
  <c r="G84" i="1"/>
  <c r="I687" i="1"/>
  <c r="H687" i="1"/>
  <c r="G687" i="1"/>
  <c r="I686" i="1"/>
  <c r="H686" i="1"/>
  <c r="G686" i="1"/>
  <c r="I685" i="1"/>
  <c r="H685" i="1"/>
  <c r="G685" i="1"/>
  <c r="H688" i="1"/>
  <c r="I663" i="1"/>
  <c r="H663" i="1"/>
  <c r="G663" i="1"/>
  <c r="I658" i="1"/>
  <c r="H658" i="1"/>
  <c r="G658" i="1"/>
  <c r="I653" i="1"/>
  <c r="H653" i="1"/>
  <c r="G653" i="1"/>
  <c r="I647" i="1"/>
  <c r="H647" i="1"/>
  <c r="G647" i="1"/>
  <c r="I646" i="1"/>
  <c r="H646" i="1"/>
  <c r="G646" i="1"/>
  <c r="I645" i="1"/>
  <c r="H645" i="1"/>
  <c r="G645" i="1"/>
  <c r="I644" i="1"/>
  <c r="I648" i="1" s="1"/>
  <c r="H644" i="1"/>
  <c r="G644" i="1"/>
  <c r="G639" i="1" s="1"/>
  <c r="I642" i="1"/>
  <c r="H642" i="1"/>
  <c r="G642" i="1"/>
  <c r="I641" i="1"/>
  <c r="H641" i="1"/>
  <c r="G641" i="1"/>
  <c r="I640" i="1"/>
  <c r="H640" i="1"/>
  <c r="G640" i="1"/>
  <c r="I639" i="1"/>
  <c r="I634" i="1" s="1"/>
  <c r="I638" i="1" s="1"/>
  <c r="H639" i="1"/>
  <c r="H634" i="1" s="1"/>
  <c r="I637" i="1"/>
  <c r="H637" i="1"/>
  <c r="G637" i="1"/>
  <c r="I636" i="1"/>
  <c r="H636" i="1"/>
  <c r="G636" i="1"/>
  <c r="I635" i="1"/>
  <c r="H635" i="1"/>
  <c r="G635" i="1"/>
  <c r="I633" i="1"/>
  <c r="H633" i="1"/>
  <c r="G633" i="1"/>
  <c r="I628" i="1"/>
  <c r="H628" i="1"/>
  <c r="G628" i="1"/>
  <c r="I619" i="1"/>
  <c r="I623" i="1" s="1"/>
  <c r="H619" i="1"/>
  <c r="H623" i="1" s="1"/>
  <c r="G619" i="1"/>
  <c r="G623" i="1" s="1"/>
  <c r="I617" i="1"/>
  <c r="H617" i="1"/>
  <c r="G617" i="1"/>
  <c r="I616" i="1"/>
  <c r="H616" i="1"/>
  <c r="G616" i="1"/>
  <c r="I615" i="1"/>
  <c r="H615" i="1"/>
  <c r="G615" i="1"/>
  <c r="I614" i="1"/>
  <c r="H614" i="1"/>
  <c r="G614" i="1"/>
  <c r="I613" i="1"/>
  <c r="H613" i="1"/>
  <c r="G613" i="1"/>
  <c r="I608" i="1"/>
  <c r="H608" i="1"/>
  <c r="G608" i="1"/>
  <c r="I603" i="1"/>
  <c r="H603" i="1"/>
  <c r="G603" i="1"/>
  <c r="I597" i="1"/>
  <c r="H597" i="1"/>
  <c r="G597" i="1"/>
  <c r="I596" i="1"/>
  <c r="H596" i="1"/>
  <c r="G596" i="1"/>
  <c r="I595" i="1"/>
  <c r="H595" i="1"/>
  <c r="G595" i="1"/>
  <c r="I594" i="1"/>
  <c r="H594" i="1"/>
  <c r="G594" i="1"/>
  <c r="G598" i="1" s="1"/>
  <c r="I593" i="1"/>
  <c r="H593" i="1"/>
  <c r="G593" i="1"/>
  <c r="I588" i="1"/>
  <c r="H588" i="1"/>
  <c r="G588" i="1"/>
  <c r="I583" i="1"/>
  <c r="H583" i="1"/>
  <c r="G583" i="1"/>
  <c r="I578" i="1"/>
  <c r="H578" i="1"/>
  <c r="G578" i="1"/>
  <c r="I573" i="1"/>
  <c r="H573" i="1"/>
  <c r="G573" i="1"/>
  <c r="I568" i="1"/>
  <c r="H568" i="1"/>
  <c r="G568" i="1"/>
  <c r="I563" i="1"/>
  <c r="H563" i="1"/>
  <c r="G563" i="1"/>
  <c r="I558" i="1"/>
  <c r="H558" i="1"/>
  <c r="G558" i="1"/>
  <c r="I553" i="1"/>
  <c r="H553" i="1"/>
  <c r="G553" i="1"/>
  <c r="I548" i="1"/>
  <c r="H548" i="1"/>
  <c r="G548" i="1"/>
  <c r="I543" i="1"/>
  <c r="H543" i="1"/>
  <c r="G543" i="1"/>
  <c r="I537" i="1"/>
  <c r="H537" i="1"/>
  <c r="G537" i="1"/>
  <c r="G517" i="1" s="1"/>
  <c r="I536" i="1"/>
  <c r="H536" i="1"/>
  <c r="G536" i="1"/>
  <c r="I535" i="1"/>
  <c r="H535" i="1"/>
  <c r="G535" i="1"/>
  <c r="I534" i="1"/>
  <c r="I529" i="1" s="1"/>
  <c r="H534" i="1"/>
  <c r="H538" i="1" s="1"/>
  <c r="G534" i="1"/>
  <c r="G529" i="1" s="1"/>
  <c r="I532" i="1"/>
  <c r="H532" i="1"/>
  <c r="G532" i="1"/>
  <c r="I531" i="1"/>
  <c r="H531" i="1"/>
  <c r="G531" i="1"/>
  <c r="I530" i="1"/>
  <c r="H530" i="1"/>
  <c r="G530" i="1"/>
  <c r="I527" i="1"/>
  <c r="I682" i="1" s="1"/>
  <c r="H527" i="1"/>
  <c r="H682" i="1" s="1"/>
  <c r="G527" i="1"/>
  <c r="G682" i="1" s="1"/>
  <c r="I526" i="1"/>
  <c r="I681" i="1" s="1"/>
  <c r="H526" i="1"/>
  <c r="H681" i="1" s="1"/>
  <c r="G526" i="1"/>
  <c r="G681" i="1" s="1"/>
  <c r="I525" i="1"/>
  <c r="I680" i="1" s="1"/>
  <c r="H525" i="1"/>
  <c r="H680" i="1" s="1"/>
  <c r="G525" i="1"/>
  <c r="G680" i="1" s="1"/>
  <c r="I524" i="1"/>
  <c r="I679" i="1" s="1"/>
  <c r="H524" i="1"/>
  <c r="H528" i="1" s="1"/>
  <c r="G524" i="1"/>
  <c r="G679" i="1" s="1"/>
  <c r="I522" i="1"/>
  <c r="H522" i="1"/>
  <c r="G522" i="1"/>
  <c r="I521" i="1"/>
  <c r="H521" i="1"/>
  <c r="H516" i="1" s="1"/>
  <c r="G521" i="1"/>
  <c r="G516" i="1" s="1"/>
  <c r="I520" i="1"/>
  <c r="I515" i="1" s="1"/>
  <c r="H520" i="1"/>
  <c r="G520" i="1"/>
  <c r="I519" i="1"/>
  <c r="I514" i="1" s="1"/>
  <c r="H519" i="1"/>
  <c r="H523" i="1" s="1"/>
  <c r="G519" i="1"/>
  <c r="G514" i="1" s="1"/>
  <c r="I517" i="1"/>
  <c r="I516" i="1"/>
  <c r="H515" i="1"/>
  <c r="G515" i="1"/>
  <c r="I513" i="1"/>
  <c r="H513" i="1"/>
  <c r="G513" i="1"/>
  <c r="I508" i="1"/>
  <c r="H508" i="1"/>
  <c r="G508" i="1"/>
  <c r="I503" i="1"/>
  <c r="H503" i="1"/>
  <c r="G503" i="1"/>
  <c r="I498" i="1"/>
  <c r="H498" i="1"/>
  <c r="G498" i="1"/>
  <c r="I492" i="1"/>
  <c r="H492" i="1"/>
  <c r="G492" i="1"/>
  <c r="I491" i="1"/>
  <c r="H491" i="1"/>
  <c r="G491" i="1"/>
  <c r="I490" i="1"/>
  <c r="H490" i="1"/>
  <c r="G490" i="1"/>
  <c r="I489" i="1"/>
  <c r="H489" i="1"/>
  <c r="H484" i="1" s="1"/>
  <c r="G489" i="1"/>
  <c r="I487" i="1"/>
  <c r="H487" i="1"/>
  <c r="G487" i="1"/>
  <c r="I486" i="1"/>
  <c r="H486" i="1"/>
  <c r="G486" i="1"/>
  <c r="I485" i="1"/>
  <c r="H485" i="1"/>
  <c r="G485" i="1"/>
  <c r="I484" i="1"/>
  <c r="G484" i="1"/>
  <c r="I483" i="1"/>
  <c r="H483" i="1"/>
  <c r="G483" i="1"/>
  <c r="I478" i="1"/>
  <c r="H478" i="1"/>
  <c r="G478" i="1"/>
  <c r="I473" i="1"/>
  <c r="H473" i="1"/>
  <c r="G473" i="1"/>
  <c r="I464" i="1"/>
  <c r="I468" i="1" s="1"/>
  <c r="H464" i="1"/>
  <c r="H468" i="1" s="1"/>
  <c r="G464" i="1"/>
  <c r="G468" i="1" s="1"/>
  <c r="I463" i="1"/>
  <c r="H463" i="1"/>
  <c r="G463" i="1"/>
  <c r="I457" i="1"/>
  <c r="H457" i="1"/>
  <c r="G457" i="1"/>
  <c r="G456" i="1"/>
  <c r="I455" i="1"/>
  <c r="H455" i="1"/>
  <c r="G455" i="1"/>
  <c r="G454" i="1"/>
  <c r="I452" i="1"/>
  <c r="H452" i="1"/>
  <c r="G452" i="1"/>
  <c r="I451" i="1"/>
  <c r="H451" i="1"/>
  <c r="G451" i="1"/>
  <c r="I450" i="1"/>
  <c r="H450" i="1"/>
  <c r="G450" i="1"/>
  <c r="I449" i="1"/>
  <c r="H449" i="1"/>
  <c r="G449" i="1"/>
  <c r="I448" i="1"/>
  <c r="G448" i="1"/>
  <c r="I442" i="1"/>
  <c r="H442" i="1"/>
  <c r="G442" i="1"/>
  <c r="I441" i="1"/>
  <c r="H441" i="1"/>
  <c r="G441" i="1"/>
  <c r="I440" i="1"/>
  <c r="H440" i="1"/>
  <c r="G440" i="1"/>
  <c r="I439" i="1"/>
  <c r="I434" i="1" s="1"/>
  <c r="I437" i="1"/>
  <c r="H437" i="1"/>
  <c r="G437" i="1"/>
  <c r="I436" i="1"/>
  <c r="H436" i="1"/>
  <c r="G436" i="1"/>
  <c r="I435" i="1"/>
  <c r="H435" i="1"/>
  <c r="G435" i="1"/>
  <c r="I428" i="1"/>
  <c r="H428" i="1"/>
  <c r="G428" i="1"/>
  <c r="I423" i="1"/>
  <c r="H423" i="1"/>
  <c r="G423" i="1"/>
  <c r="I418" i="1"/>
  <c r="G418" i="1"/>
  <c r="I413" i="1"/>
  <c r="H413" i="1"/>
  <c r="G413" i="1"/>
  <c r="I407" i="1"/>
  <c r="H407" i="1"/>
  <c r="G407" i="1"/>
  <c r="G406" i="1"/>
  <c r="I405" i="1"/>
  <c r="H405" i="1"/>
  <c r="G405" i="1"/>
  <c r="I404" i="1"/>
  <c r="H404" i="1"/>
  <c r="G404" i="1"/>
  <c r="I403" i="1"/>
  <c r="H403" i="1"/>
  <c r="G403" i="1"/>
  <c r="I397" i="1"/>
  <c r="H397" i="1"/>
  <c r="G397" i="1"/>
  <c r="G396" i="1"/>
  <c r="I395" i="1"/>
  <c r="H395" i="1"/>
  <c r="G395" i="1"/>
  <c r="G394" i="1"/>
  <c r="I378" i="1"/>
  <c r="H378" i="1"/>
  <c r="G378" i="1"/>
  <c r="I373" i="1"/>
  <c r="H373" i="1"/>
  <c r="G373" i="1"/>
  <c r="I368" i="1"/>
  <c r="H368" i="1"/>
  <c r="G368" i="1"/>
  <c r="I363" i="1"/>
  <c r="H363" i="1"/>
  <c r="G363" i="1"/>
  <c r="I358" i="1"/>
  <c r="H358" i="1"/>
  <c r="G358" i="1"/>
  <c r="I352" i="1"/>
  <c r="H352" i="1"/>
  <c r="G352" i="1"/>
  <c r="I351" i="1"/>
  <c r="H351" i="1"/>
  <c r="G351" i="1"/>
  <c r="I350" i="1"/>
  <c r="H350" i="1"/>
  <c r="G350" i="1"/>
  <c r="I348" i="1"/>
  <c r="H348" i="1"/>
  <c r="G348" i="1"/>
  <c r="I342" i="1"/>
  <c r="H342" i="1"/>
  <c r="G342" i="1"/>
  <c r="I341" i="1"/>
  <c r="H341" i="1"/>
  <c r="G341" i="1"/>
  <c r="I340" i="1"/>
  <c r="H340" i="1"/>
  <c r="G340" i="1"/>
  <c r="I339" i="1"/>
  <c r="H339" i="1"/>
  <c r="G339" i="1"/>
  <c r="I338" i="1"/>
  <c r="H338" i="1"/>
  <c r="G338" i="1"/>
  <c r="I332" i="1"/>
  <c r="H332" i="1"/>
  <c r="G332" i="1"/>
  <c r="I331" i="1"/>
  <c r="H331" i="1"/>
  <c r="G331" i="1"/>
  <c r="I330" i="1"/>
  <c r="H330" i="1"/>
  <c r="I329" i="1"/>
  <c r="H329" i="1"/>
  <c r="G329" i="1"/>
  <c r="I328" i="1"/>
  <c r="H328" i="1"/>
  <c r="G328" i="1"/>
  <c r="I322" i="1"/>
  <c r="H322" i="1"/>
  <c r="G322" i="1"/>
  <c r="I321" i="1"/>
  <c r="H321" i="1"/>
  <c r="G321" i="1"/>
  <c r="I320" i="1"/>
  <c r="H320" i="1"/>
  <c r="G320" i="1"/>
  <c r="G319" i="1"/>
  <c r="I318" i="1"/>
  <c r="H318" i="1"/>
  <c r="G318" i="1"/>
  <c r="I312" i="1"/>
  <c r="H312" i="1"/>
  <c r="H672" i="1" s="1"/>
  <c r="G312" i="1"/>
  <c r="G672" i="1" s="1"/>
  <c r="I311" i="1"/>
  <c r="H311" i="1"/>
  <c r="G311" i="1"/>
  <c r="I310" i="1"/>
  <c r="H310" i="1"/>
  <c r="G310" i="1"/>
  <c r="I309" i="1"/>
  <c r="H309" i="1"/>
  <c r="I308" i="1"/>
  <c r="H308" i="1"/>
  <c r="G308" i="1"/>
  <c r="I302" i="1"/>
  <c r="H302" i="1"/>
  <c r="G302" i="1"/>
  <c r="I301" i="1"/>
  <c r="H301" i="1"/>
  <c r="G301" i="1"/>
  <c r="I300" i="1"/>
  <c r="H300" i="1"/>
  <c r="G300" i="1"/>
  <c r="I299" i="1"/>
  <c r="H299" i="1"/>
  <c r="G299" i="1"/>
  <c r="I298" i="1"/>
  <c r="H298" i="1"/>
  <c r="G298" i="1"/>
  <c r="I293" i="1"/>
  <c r="H293" i="1"/>
  <c r="G293" i="1"/>
  <c r="I288" i="1"/>
  <c r="H288" i="1"/>
  <c r="G288" i="1"/>
  <c r="I283" i="1"/>
  <c r="H283" i="1"/>
  <c r="G283" i="1"/>
  <c r="I277" i="1"/>
  <c r="H277" i="1"/>
  <c r="G277" i="1"/>
  <c r="I276" i="1"/>
  <c r="H276" i="1"/>
  <c r="G276" i="1"/>
  <c r="I275" i="1"/>
  <c r="H275" i="1"/>
  <c r="G275" i="1"/>
  <c r="G274" i="1"/>
  <c r="I273" i="1"/>
  <c r="H273" i="1"/>
  <c r="G273" i="1"/>
  <c r="I268" i="1"/>
  <c r="H268" i="1"/>
  <c r="G268" i="1"/>
  <c r="I259" i="1"/>
  <c r="I263" i="1" s="1"/>
  <c r="H259" i="1"/>
  <c r="H263" i="1" s="1"/>
  <c r="I258" i="1"/>
  <c r="H258" i="1"/>
  <c r="G258" i="1"/>
  <c r="I253" i="1"/>
  <c r="H253" i="1"/>
  <c r="G253" i="1"/>
  <c r="I247" i="1"/>
  <c r="H247" i="1"/>
  <c r="G247" i="1"/>
  <c r="I246" i="1"/>
  <c r="H246" i="1"/>
  <c r="G246" i="1"/>
  <c r="I245" i="1"/>
  <c r="H245" i="1"/>
  <c r="G245" i="1"/>
  <c r="I244" i="1"/>
  <c r="I209" i="1" s="1"/>
  <c r="H244" i="1"/>
  <c r="G244" i="1"/>
  <c r="I243" i="1"/>
  <c r="H243" i="1"/>
  <c r="G243" i="1"/>
  <c r="I238" i="1"/>
  <c r="H238" i="1"/>
  <c r="G238" i="1"/>
  <c r="I228" i="1"/>
  <c r="H228" i="1"/>
  <c r="G228" i="1"/>
  <c r="I222" i="1"/>
  <c r="H222" i="1"/>
  <c r="G222" i="1"/>
  <c r="I221" i="1"/>
  <c r="H221" i="1"/>
  <c r="G221" i="1"/>
  <c r="I220" i="1"/>
  <c r="H220" i="1"/>
  <c r="G220" i="1"/>
  <c r="I218" i="1"/>
  <c r="H218" i="1"/>
  <c r="G218" i="1"/>
  <c r="I212" i="1"/>
  <c r="H212" i="1"/>
  <c r="G212" i="1"/>
  <c r="I211" i="1"/>
  <c r="H211" i="1"/>
  <c r="G211" i="1"/>
  <c r="I210" i="1"/>
  <c r="H210" i="1"/>
  <c r="G210" i="1"/>
  <c r="H209" i="1"/>
  <c r="G209" i="1"/>
  <c r="G664" i="1" s="1"/>
  <c r="I208" i="1"/>
  <c r="H208" i="1"/>
  <c r="G208" i="1"/>
  <c r="I203" i="1"/>
  <c r="H203" i="1"/>
  <c r="G203" i="1"/>
  <c r="I198" i="1"/>
  <c r="H198" i="1"/>
  <c r="G198" i="1"/>
  <c r="I192" i="1"/>
  <c r="H192" i="1"/>
  <c r="G192" i="1"/>
  <c r="I191" i="1"/>
  <c r="H191" i="1"/>
  <c r="G191" i="1"/>
  <c r="I190" i="1"/>
  <c r="H190" i="1"/>
  <c r="G190" i="1"/>
  <c r="I189" i="1"/>
  <c r="H189" i="1"/>
  <c r="G189" i="1"/>
  <c r="I188" i="1"/>
  <c r="H188" i="1"/>
  <c r="G188" i="1"/>
  <c r="I182" i="1"/>
  <c r="H182" i="1"/>
  <c r="G182" i="1"/>
  <c r="I181" i="1"/>
  <c r="H181" i="1"/>
  <c r="G181" i="1"/>
  <c r="I179" i="1"/>
  <c r="H179" i="1"/>
  <c r="H183" i="1" s="1"/>
  <c r="G179" i="1"/>
  <c r="I178" i="1"/>
  <c r="H178" i="1"/>
  <c r="G178" i="1"/>
  <c r="I173" i="1"/>
  <c r="H173" i="1"/>
  <c r="G173" i="1"/>
  <c r="I168" i="1"/>
  <c r="H168" i="1"/>
  <c r="G168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3" i="1"/>
  <c r="H153" i="1"/>
  <c r="G153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G148" i="1" s="1"/>
  <c r="I143" i="1"/>
  <c r="H143" i="1"/>
  <c r="G143" i="1"/>
  <c r="I137" i="1"/>
  <c r="H137" i="1"/>
  <c r="G137" i="1"/>
  <c r="I136" i="1"/>
  <c r="H136" i="1"/>
  <c r="G136" i="1"/>
  <c r="I135" i="1"/>
  <c r="H135" i="1"/>
  <c r="G135" i="1"/>
  <c r="I134" i="1"/>
  <c r="H134" i="1"/>
  <c r="G134" i="1"/>
  <c r="I133" i="1"/>
  <c r="H133" i="1"/>
  <c r="G133" i="1"/>
  <c r="I127" i="1"/>
  <c r="H127" i="1"/>
  <c r="G127" i="1"/>
  <c r="I126" i="1"/>
  <c r="H126" i="1"/>
  <c r="G126" i="1"/>
  <c r="I125" i="1"/>
  <c r="H125" i="1"/>
  <c r="G125" i="1"/>
  <c r="G128" i="1" s="1"/>
  <c r="I124" i="1"/>
  <c r="I128" i="1" s="1"/>
  <c r="H124" i="1"/>
  <c r="I123" i="1"/>
  <c r="H123" i="1"/>
  <c r="G123" i="1"/>
  <c r="I118" i="1"/>
  <c r="H118" i="1"/>
  <c r="G118" i="1"/>
  <c r="I113" i="1"/>
  <c r="H113" i="1"/>
  <c r="G113" i="1"/>
  <c r="I107" i="1"/>
  <c r="H107" i="1"/>
  <c r="G107" i="1"/>
  <c r="G106" i="1"/>
  <c r="I105" i="1"/>
  <c r="H105" i="1"/>
  <c r="G105" i="1"/>
  <c r="I104" i="1"/>
  <c r="H104" i="1"/>
  <c r="G104" i="1"/>
  <c r="I103" i="1"/>
  <c r="H103" i="1"/>
  <c r="G103" i="1"/>
  <c r="I97" i="1"/>
  <c r="H97" i="1"/>
  <c r="G97" i="1"/>
  <c r="I96" i="1"/>
  <c r="H96" i="1"/>
  <c r="H666" i="1" s="1"/>
  <c r="I95" i="1"/>
  <c r="H95" i="1"/>
  <c r="G95" i="1"/>
  <c r="I94" i="1"/>
  <c r="H94" i="1"/>
  <c r="G94" i="1"/>
  <c r="I93" i="1"/>
  <c r="H93" i="1"/>
  <c r="G93" i="1"/>
  <c r="I87" i="1"/>
  <c r="H87" i="1"/>
  <c r="G87" i="1"/>
  <c r="I86" i="1"/>
  <c r="H86" i="1"/>
  <c r="G86" i="1"/>
  <c r="I85" i="1"/>
  <c r="H85" i="1"/>
  <c r="G85" i="1"/>
  <c r="H84" i="1"/>
  <c r="G88" i="1"/>
  <c r="I83" i="1"/>
  <c r="H83" i="1"/>
  <c r="G83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67" i="1"/>
  <c r="H67" i="1"/>
  <c r="G67" i="1"/>
  <c r="I66" i="1"/>
  <c r="H66" i="1"/>
  <c r="G66" i="1"/>
  <c r="I65" i="1"/>
  <c r="H65" i="1"/>
  <c r="H665" i="1" s="1"/>
  <c r="G65" i="1"/>
  <c r="I64" i="1"/>
  <c r="I68" i="1" s="1"/>
  <c r="H64" i="1"/>
  <c r="G64" i="1"/>
  <c r="I63" i="1"/>
  <c r="H63" i="1"/>
  <c r="G63" i="1"/>
  <c r="I57" i="1"/>
  <c r="H57" i="1"/>
  <c r="G57" i="1"/>
  <c r="I56" i="1"/>
  <c r="H56" i="1"/>
  <c r="G56" i="1"/>
  <c r="I55" i="1"/>
  <c r="H55" i="1"/>
  <c r="G55" i="1"/>
  <c r="I54" i="1"/>
  <c r="H54" i="1"/>
  <c r="H58" i="1" s="1"/>
  <c r="G54" i="1"/>
  <c r="I53" i="1"/>
  <c r="H53" i="1"/>
  <c r="G53" i="1"/>
  <c r="I47" i="1"/>
  <c r="H47" i="1"/>
  <c r="G47" i="1"/>
  <c r="I46" i="1"/>
  <c r="H46" i="1"/>
  <c r="G46" i="1"/>
  <c r="I45" i="1"/>
  <c r="H45" i="1"/>
  <c r="G45" i="1"/>
  <c r="I44" i="1"/>
  <c r="H44" i="1"/>
  <c r="G44" i="1"/>
  <c r="G48" i="1" s="1"/>
  <c r="I43" i="1"/>
  <c r="H43" i="1"/>
  <c r="G43" i="1"/>
  <c r="I38" i="1"/>
  <c r="H38" i="1"/>
  <c r="G38" i="1"/>
  <c r="I33" i="1"/>
  <c r="H33" i="1"/>
  <c r="G33" i="1"/>
  <c r="I28" i="1"/>
  <c r="H28" i="1"/>
  <c r="G28" i="1"/>
  <c r="I23" i="1"/>
  <c r="H23" i="1"/>
  <c r="G23" i="1"/>
  <c r="I17" i="1"/>
  <c r="H17" i="1"/>
  <c r="G17" i="1"/>
  <c r="I16" i="1"/>
  <c r="H16" i="1"/>
  <c r="G16" i="1"/>
  <c r="I15" i="1"/>
  <c r="H15" i="1"/>
  <c r="G15" i="1"/>
  <c r="I14" i="1"/>
  <c r="H14" i="1"/>
  <c r="G14" i="1"/>
  <c r="G671" i="1" l="1"/>
  <c r="I664" i="1"/>
  <c r="G669" i="1"/>
  <c r="I672" i="1"/>
  <c r="I667" i="1"/>
  <c r="G667" i="1"/>
  <c r="H529" i="1"/>
  <c r="H533" i="1" s="1"/>
  <c r="H439" i="1"/>
  <c r="H434" i="1" s="1"/>
  <c r="H438" i="1" s="1"/>
  <c r="E433" i="1"/>
  <c r="G670" i="1"/>
  <c r="I670" i="1"/>
  <c r="I163" i="1"/>
  <c r="I671" i="1"/>
  <c r="H671" i="1"/>
  <c r="H98" i="1"/>
  <c r="H670" i="1"/>
  <c r="H669" i="1"/>
  <c r="I669" i="1"/>
  <c r="G643" i="1"/>
  <c r="G634" i="1"/>
  <c r="G666" i="1"/>
  <c r="E393" i="1"/>
  <c r="G439" i="1"/>
  <c r="G434" i="1" s="1"/>
  <c r="I388" i="1"/>
  <c r="E387" i="1"/>
  <c r="E386" i="1"/>
  <c r="H388" i="1"/>
  <c r="E384" i="1"/>
  <c r="F388" i="1"/>
  <c r="I193" i="1"/>
  <c r="H213" i="1"/>
  <c r="I223" i="1"/>
  <c r="H248" i="1"/>
  <c r="I278" i="1"/>
  <c r="I303" i="1"/>
  <c r="G323" i="1"/>
  <c r="H333" i="1"/>
  <c r="I343" i="1"/>
  <c r="G398" i="1"/>
  <c r="H408" i="1"/>
  <c r="H443" i="1"/>
  <c r="I453" i="1"/>
  <c r="I458" i="1"/>
  <c r="I643" i="1"/>
  <c r="G193" i="1"/>
  <c r="G223" i="1"/>
  <c r="G278" i="1"/>
  <c r="G303" i="1"/>
  <c r="H313" i="1"/>
  <c r="I323" i="1"/>
  <c r="G343" i="1"/>
  <c r="H353" i="1"/>
  <c r="I398" i="1"/>
  <c r="G453" i="1"/>
  <c r="G458" i="1"/>
  <c r="H488" i="1"/>
  <c r="H493" i="1"/>
  <c r="H514" i="1"/>
  <c r="I48" i="1"/>
  <c r="G68" i="1"/>
  <c r="H78" i="1"/>
  <c r="I88" i="1"/>
  <c r="H108" i="1"/>
  <c r="H138" i="1"/>
  <c r="I148" i="1"/>
  <c r="G163" i="1"/>
  <c r="I598" i="1"/>
  <c r="H618" i="1"/>
  <c r="G638" i="1"/>
  <c r="G648" i="1"/>
  <c r="H517" i="1"/>
  <c r="H48" i="1"/>
  <c r="G58" i="1"/>
  <c r="I58" i="1"/>
  <c r="H68" i="1"/>
  <c r="G78" i="1"/>
  <c r="I78" i="1"/>
  <c r="H88" i="1"/>
  <c r="G98" i="1"/>
  <c r="I98" i="1"/>
  <c r="G108" i="1"/>
  <c r="I108" i="1"/>
  <c r="H128" i="1"/>
  <c r="G138" i="1"/>
  <c r="I138" i="1"/>
  <c r="H148" i="1"/>
  <c r="H163" i="1"/>
  <c r="G183" i="1"/>
  <c r="I183" i="1"/>
  <c r="H193" i="1"/>
  <c r="G213" i="1"/>
  <c r="I213" i="1"/>
  <c r="H223" i="1"/>
  <c r="G248" i="1"/>
  <c r="I248" i="1"/>
  <c r="H278" i="1"/>
  <c r="H303" i="1"/>
  <c r="G313" i="1"/>
  <c r="I313" i="1"/>
  <c r="H323" i="1"/>
  <c r="G333" i="1"/>
  <c r="I333" i="1"/>
  <c r="H343" i="1"/>
  <c r="G353" i="1"/>
  <c r="I353" i="1"/>
  <c r="H398" i="1"/>
  <c r="G408" i="1"/>
  <c r="I408" i="1"/>
  <c r="I438" i="1"/>
  <c r="I443" i="1"/>
  <c r="H453" i="1"/>
  <c r="H458" i="1"/>
  <c r="G488" i="1"/>
  <c r="I488" i="1"/>
  <c r="G493" i="1"/>
  <c r="I493" i="1"/>
  <c r="G518" i="1"/>
  <c r="I518" i="1"/>
  <c r="G523" i="1"/>
  <c r="I523" i="1"/>
  <c r="G533" i="1"/>
  <c r="I533" i="1"/>
  <c r="G538" i="1"/>
  <c r="I538" i="1"/>
  <c r="H598" i="1"/>
  <c r="G618" i="1"/>
  <c r="I618" i="1"/>
  <c r="H638" i="1"/>
  <c r="H643" i="1"/>
  <c r="H648" i="1"/>
  <c r="G688" i="1"/>
  <c r="I688" i="1"/>
  <c r="G683" i="1"/>
  <c r="I683" i="1"/>
  <c r="H18" i="1"/>
  <c r="G528" i="1"/>
  <c r="I528" i="1"/>
  <c r="H679" i="1"/>
  <c r="H683" i="1" s="1"/>
  <c r="G18" i="1"/>
  <c r="I18" i="1"/>
  <c r="E662" i="1"/>
  <c r="E661" i="1"/>
  <c r="E660" i="1"/>
  <c r="E659" i="1"/>
  <c r="E657" i="1"/>
  <c r="E656" i="1"/>
  <c r="E655" i="1"/>
  <c r="E654" i="1"/>
  <c r="E652" i="1"/>
  <c r="E651" i="1"/>
  <c r="E650" i="1"/>
  <c r="E649" i="1"/>
  <c r="E632" i="1"/>
  <c r="E631" i="1"/>
  <c r="E630" i="1"/>
  <c r="E629" i="1"/>
  <c r="E627" i="1"/>
  <c r="E626" i="1"/>
  <c r="E625" i="1"/>
  <c r="E624" i="1"/>
  <c r="E592" i="1"/>
  <c r="E591" i="1"/>
  <c r="E590" i="1"/>
  <c r="E589" i="1"/>
  <c r="E587" i="1"/>
  <c r="E586" i="1"/>
  <c r="E585" i="1"/>
  <c r="E584" i="1"/>
  <c r="E582" i="1"/>
  <c r="E581" i="1"/>
  <c r="E580" i="1"/>
  <c r="E579" i="1"/>
  <c r="E577" i="1"/>
  <c r="E576" i="1"/>
  <c r="E575" i="1"/>
  <c r="E574" i="1"/>
  <c r="E572" i="1"/>
  <c r="E571" i="1"/>
  <c r="E570" i="1"/>
  <c r="E569" i="1"/>
  <c r="E567" i="1"/>
  <c r="E566" i="1"/>
  <c r="E565" i="1"/>
  <c r="E564" i="1"/>
  <c r="E562" i="1"/>
  <c r="E561" i="1"/>
  <c r="E560" i="1"/>
  <c r="E559" i="1"/>
  <c r="E557" i="1"/>
  <c r="E556" i="1"/>
  <c r="E555" i="1"/>
  <c r="E554" i="1"/>
  <c r="E552" i="1"/>
  <c r="E551" i="1"/>
  <c r="E550" i="1"/>
  <c r="E549" i="1"/>
  <c r="E547" i="1"/>
  <c r="E546" i="1"/>
  <c r="E545" i="1"/>
  <c r="E544" i="1"/>
  <c r="E542" i="1"/>
  <c r="E541" i="1"/>
  <c r="E540" i="1"/>
  <c r="E539" i="1"/>
  <c r="E512" i="1"/>
  <c r="E511" i="1"/>
  <c r="E510" i="1"/>
  <c r="E509" i="1"/>
  <c r="E507" i="1"/>
  <c r="E506" i="1"/>
  <c r="E505" i="1"/>
  <c r="E504" i="1"/>
  <c r="E502" i="1"/>
  <c r="E501" i="1"/>
  <c r="E500" i="1"/>
  <c r="E499" i="1"/>
  <c r="E497" i="1"/>
  <c r="E496" i="1"/>
  <c r="E495" i="1"/>
  <c r="E494" i="1"/>
  <c r="E482" i="1"/>
  <c r="E481" i="1"/>
  <c r="E480" i="1"/>
  <c r="E479" i="1"/>
  <c r="E477" i="1"/>
  <c r="E476" i="1"/>
  <c r="E475" i="1"/>
  <c r="E474" i="1"/>
  <c r="E472" i="1"/>
  <c r="E471" i="1"/>
  <c r="E470" i="1"/>
  <c r="E469" i="1"/>
  <c r="E462" i="1"/>
  <c r="E461" i="1"/>
  <c r="E460" i="1"/>
  <c r="E459" i="1"/>
  <c r="E427" i="1"/>
  <c r="E426" i="1"/>
  <c r="E425" i="1"/>
  <c r="E424" i="1"/>
  <c r="E414" i="1" s="1"/>
  <c r="E422" i="1"/>
  <c r="E421" i="1"/>
  <c r="E420" i="1"/>
  <c r="E419" i="1"/>
  <c r="E412" i="1"/>
  <c r="E411" i="1"/>
  <c r="E410" i="1"/>
  <c r="E409" i="1"/>
  <c r="E402" i="1"/>
  <c r="E401" i="1"/>
  <c r="E400" i="1"/>
  <c r="E399" i="1"/>
  <c r="E394" i="1" s="1"/>
  <c r="F394" i="1"/>
  <c r="E377" i="1"/>
  <c r="E376" i="1"/>
  <c r="E375" i="1"/>
  <c r="E374" i="1"/>
  <c r="E372" i="1"/>
  <c r="E371" i="1"/>
  <c r="E370" i="1"/>
  <c r="E369" i="1"/>
  <c r="E367" i="1"/>
  <c r="E366" i="1"/>
  <c r="E365" i="1"/>
  <c r="E364" i="1"/>
  <c r="E362" i="1"/>
  <c r="E361" i="1"/>
  <c r="E360" i="1"/>
  <c r="E359" i="1"/>
  <c r="E357" i="1"/>
  <c r="E356" i="1"/>
  <c r="E355" i="1"/>
  <c r="E354" i="1"/>
  <c r="E347" i="1"/>
  <c r="E346" i="1"/>
  <c r="E345" i="1"/>
  <c r="E344" i="1"/>
  <c r="E337" i="1"/>
  <c r="E336" i="1"/>
  <c r="E335" i="1"/>
  <c r="E334" i="1"/>
  <c r="E327" i="1"/>
  <c r="E326" i="1"/>
  <c r="E325" i="1"/>
  <c r="E324" i="1"/>
  <c r="E317" i="1"/>
  <c r="E316" i="1"/>
  <c r="E315" i="1"/>
  <c r="E314" i="1"/>
  <c r="E307" i="1"/>
  <c r="E306" i="1"/>
  <c r="E305" i="1"/>
  <c r="E304" i="1"/>
  <c r="E297" i="1"/>
  <c r="E296" i="1"/>
  <c r="E295" i="1"/>
  <c r="E294" i="1"/>
  <c r="E292" i="1"/>
  <c r="E291" i="1"/>
  <c r="E290" i="1"/>
  <c r="E289" i="1"/>
  <c r="E287" i="1"/>
  <c r="E286" i="1"/>
  <c r="E285" i="1"/>
  <c r="E284" i="1"/>
  <c r="E282" i="1"/>
  <c r="E281" i="1"/>
  <c r="E280" i="1"/>
  <c r="E279" i="1"/>
  <c r="E272" i="1"/>
  <c r="E271" i="1"/>
  <c r="E270" i="1"/>
  <c r="E269" i="1"/>
  <c r="E267" i="1"/>
  <c r="E266" i="1"/>
  <c r="E265" i="1"/>
  <c r="E264" i="1"/>
  <c r="E257" i="1"/>
  <c r="E256" i="1"/>
  <c r="E255" i="1"/>
  <c r="E254" i="1"/>
  <c r="E252" i="1"/>
  <c r="E251" i="1"/>
  <c r="E250" i="1"/>
  <c r="E249" i="1"/>
  <c r="E242" i="1"/>
  <c r="E241" i="1"/>
  <c r="E240" i="1"/>
  <c r="E239" i="1"/>
  <c r="E237" i="1"/>
  <c r="E236" i="1"/>
  <c r="E235" i="1"/>
  <c r="E234" i="1"/>
  <c r="E227" i="1"/>
  <c r="E226" i="1"/>
  <c r="E225" i="1"/>
  <c r="E224" i="1"/>
  <c r="E217" i="1"/>
  <c r="E216" i="1"/>
  <c r="E215" i="1"/>
  <c r="E214" i="1"/>
  <c r="E207" i="1"/>
  <c r="E206" i="1"/>
  <c r="E205" i="1"/>
  <c r="E204" i="1"/>
  <c r="E202" i="1"/>
  <c r="E201" i="1"/>
  <c r="E200" i="1"/>
  <c r="E199" i="1"/>
  <c r="E197" i="1"/>
  <c r="E196" i="1"/>
  <c r="E195" i="1"/>
  <c r="E194" i="1"/>
  <c r="E187" i="1"/>
  <c r="E186" i="1"/>
  <c r="E185" i="1"/>
  <c r="E184" i="1"/>
  <c r="E177" i="1"/>
  <c r="E176" i="1"/>
  <c r="E175" i="1"/>
  <c r="E174" i="1"/>
  <c r="E172" i="1"/>
  <c r="E171" i="1"/>
  <c r="E170" i="1"/>
  <c r="E169" i="1"/>
  <c r="E167" i="1"/>
  <c r="E166" i="1"/>
  <c r="E165" i="1"/>
  <c r="E164" i="1"/>
  <c r="E157" i="1"/>
  <c r="E156" i="1"/>
  <c r="E155" i="1"/>
  <c r="E154" i="1"/>
  <c r="E152" i="1"/>
  <c r="E151" i="1"/>
  <c r="E150" i="1"/>
  <c r="E149" i="1"/>
  <c r="E142" i="1"/>
  <c r="E141" i="1"/>
  <c r="E140" i="1"/>
  <c r="E132" i="1"/>
  <c r="E131" i="1"/>
  <c r="E130" i="1"/>
  <c r="E139" i="1"/>
  <c r="E129" i="1"/>
  <c r="E119" i="1"/>
  <c r="E117" i="1"/>
  <c r="E116" i="1"/>
  <c r="E115" i="1"/>
  <c r="E114" i="1"/>
  <c r="E112" i="1"/>
  <c r="E111" i="1"/>
  <c r="E110" i="1"/>
  <c r="E109" i="1"/>
  <c r="E102" i="1"/>
  <c r="E101" i="1"/>
  <c r="E100" i="1"/>
  <c r="E99" i="1"/>
  <c r="E92" i="1"/>
  <c r="E91" i="1"/>
  <c r="E90" i="1"/>
  <c r="E89" i="1"/>
  <c r="E82" i="1"/>
  <c r="E81" i="1"/>
  <c r="E80" i="1"/>
  <c r="E79" i="1"/>
  <c r="E72" i="1"/>
  <c r="E71" i="1"/>
  <c r="E70" i="1"/>
  <c r="E69" i="1"/>
  <c r="E62" i="1"/>
  <c r="E61" i="1"/>
  <c r="E60" i="1"/>
  <c r="E59" i="1"/>
  <c r="E52" i="1"/>
  <c r="E47" i="1" s="1"/>
  <c r="E51" i="1"/>
  <c r="E46" i="1" s="1"/>
  <c r="E50" i="1"/>
  <c r="E45" i="1" s="1"/>
  <c r="E49" i="1"/>
  <c r="E44" i="1" s="1"/>
  <c r="E42" i="1"/>
  <c r="E41" i="1"/>
  <c r="E40" i="1"/>
  <c r="E39" i="1"/>
  <c r="E37" i="1"/>
  <c r="E36" i="1"/>
  <c r="E35" i="1"/>
  <c r="E34" i="1"/>
  <c r="E32" i="1"/>
  <c r="E31" i="1"/>
  <c r="E30" i="1"/>
  <c r="E29" i="1"/>
  <c r="E27" i="1"/>
  <c r="E26" i="1"/>
  <c r="E25" i="1"/>
  <c r="E24" i="1"/>
  <c r="E22" i="1"/>
  <c r="E21" i="1"/>
  <c r="E20" i="1"/>
  <c r="E19" i="1"/>
  <c r="H664" i="1" l="1"/>
  <c r="H668" i="1" s="1"/>
  <c r="E219" i="1"/>
  <c r="H518" i="1"/>
  <c r="E388" i="1"/>
  <c r="G443" i="1"/>
  <c r="G438" i="1"/>
  <c r="H673" i="1"/>
  <c r="I668" i="1"/>
  <c r="G673" i="1"/>
  <c r="G668" i="1"/>
  <c r="E23" i="1"/>
  <c r="I673" i="1"/>
  <c r="E464" i="1" l="1"/>
  <c r="F464" i="1"/>
  <c r="F489" i="1"/>
  <c r="F277" i="1" l="1"/>
  <c r="F276" i="1"/>
  <c r="F275" i="1"/>
  <c r="E277" i="1"/>
  <c r="E276" i="1"/>
  <c r="E275" i="1"/>
  <c r="F274" i="1"/>
  <c r="E274" i="1"/>
  <c r="F293" i="1"/>
  <c r="E293" i="1"/>
  <c r="E489" i="1" l="1"/>
  <c r="F513" i="1"/>
  <c r="E513" i="1"/>
  <c r="F14" i="1"/>
  <c r="E14" i="1"/>
  <c r="F38" i="1"/>
  <c r="E38" i="1"/>
  <c r="F531" i="1" l="1"/>
  <c r="F530" i="1"/>
  <c r="E531" i="1"/>
  <c r="E530" i="1"/>
  <c r="F521" i="1"/>
  <c r="F516" i="1" s="1"/>
  <c r="F520" i="1"/>
  <c r="F515" i="1" s="1"/>
  <c r="E521" i="1"/>
  <c r="E516" i="1" s="1"/>
  <c r="E520" i="1"/>
  <c r="E515" i="1" s="1"/>
  <c r="F397" i="1" l="1"/>
  <c r="F396" i="1"/>
  <c r="F395" i="1"/>
  <c r="E397" i="1"/>
  <c r="E396" i="1"/>
  <c r="E395" i="1"/>
  <c r="F352" i="1"/>
  <c r="F351" i="1"/>
  <c r="F350" i="1"/>
  <c r="E352" i="1"/>
  <c r="E350" i="1"/>
  <c r="F162" i="1"/>
  <c r="F161" i="1"/>
  <c r="F160" i="1"/>
  <c r="F159" i="1"/>
  <c r="E162" i="1"/>
  <c r="E161" i="1"/>
  <c r="E160" i="1"/>
  <c r="E159" i="1"/>
  <c r="F107" i="1"/>
  <c r="F106" i="1"/>
  <c r="F105" i="1"/>
  <c r="F104" i="1"/>
  <c r="E107" i="1"/>
  <c r="E106" i="1"/>
  <c r="E105" i="1"/>
  <c r="E104" i="1"/>
  <c r="F687" i="1" l="1"/>
  <c r="E687" i="1" s="1"/>
  <c r="F686" i="1"/>
  <c r="E686" i="1" s="1"/>
  <c r="F685" i="1"/>
  <c r="E685" i="1" s="1"/>
  <c r="E684" i="1"/>
  <c r="F259" i="1"/>
  <c r="F263" i="1" s="1"/>
  <c r="F247" i="1"/>
  <c r="F212" i="1" s="1"/>
  <c r="F246" i="1"/>
  <c r="F211" i="1" s="1"/>
  <c r="F245" i="1"/>
  <c r="F210" i="1" s="1"/>
  <c r="F244" i="1"/>
  <c r="E247" i="1"/>
  <c r="E212" i="1" s="1"/>
  <c r="E246" i="1"/>
  <c r="E211" i="1" s="1"/>
  <c r="E245" i="1"/>
  <c r="E210" i="1" s="1"/>
  <c r="E244" i="1"/>
  <c r="E209" i="1" s="1"/>
  <c r="F258" i="1"/>
  <c r="E258" i="1"/>
  <c r="F253" i="1"/>
  <c r="E253" i="1"/>
  <c r="F222" i="1"/>
  <c r="F221" i="1"/>
  <c r="F220" i="1"/>
  <c r="E222" i="1"/>
  <c r="E221" i="1"/>
  <c r="E220" i="1"/>
  <c r="F243" i="1"/>
  <c r="E243" i="1"/>
  <c r="F238" i="1"/>
  <c r="E238" i="1"/>
  <c r="F228" i="1"/>
  <c r="E228" i="1"/>
  <c r="F647" i="1"/>
  <c r="F642" i="1" s="1"/>
  <c r="F637" i="1" s="1"/>
  <c r="F646" i="1"/>
  <c r="F641" i="1" s="1"/>
  <c r="F645" i="1"/>
  <c r="F640" i="1" s="1"/>
  <c r="F635" i="1" s="1"/>
  <c r="F644" i="1"/>
  <c r="F639" i="1" s="1"/>
  <c r="F634" i="1" s="1"/>
  <c r="E647" i="1"/>
  <c r="E642" i="1" s="1"/>
  <c r="E637" i="1" s="1"/>
  <c r="E646" i="1"/>
  <c r="E641" i="1" s="1"/>
  <c r="E636" i="1" s="1"/>
  <c r="E645" i="1"/>
  <c r="E640" i="1" s="1"/>
  <c r="E635" i="1" s="1"/>
  <c r="E644" i="1"/>
  <c r="E639" i="1" s="1"/>
  <c r="E634" i="1" s="1"/>
  <c r="F617" i="1"/>
  <c r="F616" i="1"/>
  <c r="F615" i="1"/>
  <c r="E617" i="1"/>
  <c r="E616" i="1"/>
  <c r="E615" i="1"/>
  <c r="E619" i="1"/>
  <c r="E614" i="1" s="1"/>
  <c r="F534" i="1"/>
  <c r="F529" i="1" s="1"/>
  <c r="F519" i="1"/>
  <c r="E519" i="1"/>
  <c r="E534" i="1"/>
  <c r="E529" i="1" s="1"/>
  <c r="F492" i="1"/>
  <c r="F487" i="1" s="1"/>
  <c r="F491" i="1"/>
  <c r="F486" i="1" s="1"/>
  <c r="F490" i="1"/>
  <c r="F485" i="1" s="1"/>
  <c r="E484" i="1"/>
  <c r="E492" i="1"/>
  <c r="E487" i="1" s="1"/>
  <c r="E491" i="1"/>
  <c r="E486" i="1" s="1"/>
  <c r="E490" i="1"/>
  <c r="E485" i="1" s="1"/>
  <c r="F457" i="1"/>
  <c r="F452" i="1" s="1"/>
  <c r="F456" i="1"/>
  <c r="F455" i="1"/>
  <c r="F450" i="1" s="1"/>
  <c r="E457" i="1"/>
  <c r="E452" i="1" s="1"/>
  <c r="E456" i="1"/>
  <c r="E451" i="1" s="1"/>
  <c r="E455" i="1"/>
  <c r="E450" i="1" s="1"/>
  <c r="E454" i="1"/>
  <c r="E449" i="1" s="1"/>
  <c r="F442" i="1"/>
  <c r="F437" i="1" s="1"/>
  <c r="F441" i="1"/>
  <c r="F436" i="1" s="1"/>
  <c r="F440" i="1"/>
  <c r="F435" i="1" s="1"/>
  <c r="E442" i="1"/>
  <c r="E437" i="1" s="1"/>
  <c r="E441" i="1"/>
  <c r="E436" i="1" s="1"/>
  <c r="E440" i="1"/>
  <c r="E435" i="1" s="1"/>
  <c r="F407" i="1"/>
  <c r="F406" i="1"/>
  <c r="F405" i="1"/>
  <c r="F404" i="1"/>
  <c r="E407" i="1"/>
  <c r="E406" i="1"/>
  <c r="E405" i="1"/>
  <c r="E404" i="1"/>
  <c r="E351" i="1"/>
  <c r="F342" i="1"/>
  <c r="F341" i="1"/>
  <c r="F340" i="1"/>
  <c r="F339" i="1"/>
  <c r="E342" i="1"/>
  <c r="E341" i="1"/>
  <c r="E340" i="1"/>
  <c r="E339" i="1"/>
  <c r="F332" i="1"/>
  <c r="F331" i="1"/>
  <c r="F330" i="1"/>
  <c r="F329" i="1"/>
  <c r="E332" i="1"/>
  <c r="E331" i="1"/>
  <c r="E330" i="1"/>
  <c r="E329" i="1"/>
  <c r="F322" i="1"/>
  <c r="F321" i="1"/>
  <c r="F320" i="1"/>
  <c r="F319" i="1"/>
  <c r="E322" i="1"/>
  <c r="E321" i="1"/>
  <c r="E320" i="1"/>
  <c r="E319" i="1"/>
  <c r="F311" i="1"/>
  <c r="F310" i="1"/>
  <c r="F309" i="1"/>
  <c r="E312" i="1"/>
  <c r="E311" i="1"/>
  <c r="E310" i="1"/>
  <c r="E309" i="1"/>
  <c r="F302" i="1"/>
  <c r="F301" i="1"/>
  <c r="F300" i="1"/>
  <c r="F299" i="1"/>
  <c r="E302" i="1"/>
  <c r="E301" i="1"/>
  <c r="E300" i="1"/>
  <c r="E299" i="1"/>
  <c r="E262" i="1"/>
  <c r="E260" i="1"/>
  <c r="E261" i="1"/>
  <c r="E259" i="1"/>
  <c r="F192" i="1"/>
  <c r="F191" i="1"/>
  <c r="F190" i="1"/>
  <c r="F189" i="1"/>
  <c r="E190" i="1"/>
  <c r="E192" i="1"/>
  <c r="E191" i="1"/>
  <c r="E189" i="1"/>
  <c r="F182" i="1"/>
  <c r="F181" i="1"/>
  <c r="F180" i="1"/>
  <c r="F179" i="1"/>
  <c r="E182" i="1"/>
  <c r="E181" i="1"/>
  <c r="E180" i="1"/>
  <c r="E179" i="1"/>
  <c r="F147" i="1"/>
  <c r="F146" i="1"/>
  <c r="F145" i="1"/>
  <c r="F144" i="1"/>
  <c r="E147" i="1"/>
  <c r="E146" i="1"/>
  <c r="E145" i="1"/>
  <c r="E144" i="1"/>
  <c r="F137" i="1"/>
  <c r="F136" i="1"/>
  <c r="F135" i="1"/>
  <c r="F134" i="1"/>
  <c r="E137" i="1"/>
  <c r="E136" i="1"/>
  <c r="E135" i="1"/>
  <c r="E134" i="1"/>
  <c r="F127" i="1"/>
  <c r="F126" i="1"/>
  <c r="F125" i="1"/>
  <c r="F124" i="1"/>
  <c r="E127" i="1"/>
  <c r="E126" i="1"/>
  <c r="E125" i="1"/>
  <c r="E124" i="1"/>
  <c r="E688" i="1" l="1"/>
  <c r="F688" i="1"/>
  <c r="F248" i="1"/>
  <c r="F209" i="1"/>
  <c r="F213" i="1" s="1"/>
  <c r="F223" i="1"/>
  <c r="F643" i="1"/>
  <c r="F636" i="1"/>
  <c r="E248" i="1"/>
  <c r="E223" i="1"/>
  <c r="E643" i="1"/>
  <c r="E618" i="1"/>
  <c r="F163" i="1"/>
  <c r="F323" i="1"/>
  <c r="E263" i="1"/>
  <c r="F398" i="1"/>
  <c r="F353" i="1"/>
  <c r="F451" i="1"/>
  <c r="F183" i="1"/>
  <c r="F193" i="1"/>
  <c r="F278" i="1"/>
  <c r="F313" i="1"/>
  <c r="F333" i="1"/>
  <c r="F343" i="1"/>
  <c r="F408" i="1"/>
  <c r="F463" i="1"/>
  <c r="F454" i="1"/>
  <c r="F449" i="1" s="1"/>
  <c r="F493" i="1"/>
  <c r="F484" i="1"/>
  <c r="F488" i="1" s="1"/>
  <c r="F303" i="1"/>
  <c r="E488" i="1"/>
  <c r="E493" i="1"/>
  <c r="E463" i="1"/>
  <c r="E458" i="1"/>
  <c r="E408" i="1"/>
  <c r="E398" i="1"/>
  <c r="E353" i="1"/>
  <c r="E343" i="1"/>
  <c r="E333" i="1"/>
  <c r="E323" i="1"/>
  <c r="E313" i="1"/>
  <c r="E303" i="1"/>
  <c r="E278" i="1"/>
  <c r="E213" i="1"/>
  <c r="E193" i="1"/>
  <c r="E183" i="1"/>
  <c r="E163" i="1"/>
  <c r="F128" i="1"/>
  <c r="F148" i="1"/>
  <c r="F108" i="1"/>
  <c r="F138" i="1"/>
  <c r="E148" i="1"/>
  <c r="E138" i="1"/>
  <c r="E108" i="1"/>
  <c r="E128" i="1"/>
  <c r="F97" i="1"/>
  <c r="F96" i="1"/>
  <c r="F95" i="1"/>
  <c r="F94" i="1"/>
  <c r="E97" i="1"/>
  <c r="E96" i="1"/>
  <c r="E95" i="1"/>
  <c r="E94" i="1"/>
  <c r="F87" i="1"/>
  <c r="F86" i="1"/>
  <c r="F85" i="1"/>
  <c r="F84" i="1"/>
  <c r="E87" i="1"/>
  <c r="E86" i="1"/>
  <c r="E85" i="1"/>
  <c r="E84" i="1"/>
  <c r="F77" i="1"/>
  <c r="F76" i="1"/>
  <c r="F75" i="1"/>
  <c r="F74" i="1"/>
  <c r="E77" i="1"/>
  <c r="E76" i="1"/>
  <c r="E75" i="1"/>
  <c r="E74" i="1"/>
  <c r="F67" i="1"/>
  <c r="F66" i="1"/>
  <c r="F65" i="1"/>
  <c r="F64" i="1"/>
  <c r="E67" i="1"/>
  <c r="E66" i="1"/>
  <c r="E65" i="1"/>
  <c r="E64" i="1"/>
  <c r="F57" i="1"/>
  <c r="F56" i="1"/>
  <c r="F55" i="1"/>
  <c r="F54" i="1"/>
  <c r="E57" i="1"/>
  <c r="E56" i="1"/>
  <c r="E55" i="1"/>
  <c r="E54" i="1"/>
  <c r="F47" i="1"/>
  <c r="F46" i="1"/>
  <c r="F45" i="1"/>
  <c r="F44" i="1"/>
  <c r="F16" i="1"/>
  <c r="F17" i="1"/>
  <c r="E17" i="1"/>
  <c r="E16" i="1"/>
  <c r="F15" i="1"/>
  <c r="E15" i="1"/>
  <c r="F670" i="1" l="1"/>
  <c r="F665" i="1"/>
  <c r="F669" i="1"/>
  <c r="E669" i="1" s="1"/>
  <c r="F671" i="1"/>
  <c r="F666" i="1"/>
  <c r="F458" i="1"/>
  <c r="F48" i="1"/>
  <c r="F58" i="1"/>
  <c r="F88" i="1"/>
  <c r="F68" i="1"/>
  <c r="F78" i="1"/>
  <c r="F98" i="1"/>
  <c r="E98" i="1"/>
  <c r="E88" i="1"/>
  <c r="E78" i="1"/>
  <c r="E68" i="1"/>
  <c r="E58" i="1"/>
  <c r="E48" i="1"/>
  <c r="F18" i="1"/>
  <c r="E18" i="1"/>
  <c r="F118" i="1"/>
  <c r="E118" i="1"/>
  <c r="F33" i="1" l="1"/>
  <c r="E33" i="1"/>
  <c r="F413" i="1" l="1"/>
  <c r="E413" i="1"/>
  <c r="F373" i="1"/>
  <c r="E373" i="1"/>
  <c r="F368" i="1"/>
  <c r="E368" i="1"/>
  <c r="F348" i="1"/>
  <c r="E348" i="1"/>
  <c r="F133" i="1"/>
  <c r="E133" i="1"/>
  <c r="F619" i="1" l="1"/>
  <c r="E623" i="1"/>
  <c r="F633" i="1"/>
  <c r="E633" i="1"/>
  <c r="F628" i="1"/>
  <c r="E628" i="1"/>
  <c r="F403" i="1"/>
  <c r="E403" i="1"/>
  <c r="F378" i="1"/>
  <c r="E378" i="1"/>
  <c r="F363" i="1"/>
  <c r="E363" i="1"/>
  <c r="F358" i="1"/>
  <c r="E358" i="1"/>
  <c r="F338" i="1"/>
  <c r="E338" i="1"/>
  <c r="F318" i="1"/>
  <c r="E318" i="1"/>
  <c r="F308" i="1"/>
  <c r="E308" i="1"/>
  <c r="F298" i="1"/>
  <c r="E298" i="1"/>
  <c r="E288" i="1"/>
  <c r="F288" i="1"/>
  <c r="F283" i="1"/>
  <c r="E283" i="1"/>
  <c r="F273" i="1"/>
  <c r="E273" i="1"/>
  <c r="F268" i="1"/>
  <c r="E268" i="1"/>
  <c r="F218" i="1"/>
  <c r="E218" i="1"/>
  <c r="F208" i="1"/>
  <c r="E208" i="1"/>
  <c r="F203" i="1"/>
  <c r="E203" i="1"/>
  <c r="F198" i="1"/>
  <c r="E198" i="1"/>
  <c r="F188" i="1"/>
  <c r="E188" i="1"/>
  <c r="F623" i="1" l="1"/>
  <c r="F614" i="1"/>
  <c r="F618" i="1" s="1"/>
  <c r="F178" i="1"/>
  <c r="E178" i="1"/>
  <c r="F173" i="1"/>
  <c r="E173" i="1"/>
  <c r="F168" i="1"/>
  <c r="E168" i="1"/>
  <c r="F158" i="1"/>
  <c r="E158" i="1"/>
  <c r="F153" i="1"/>
  <c r="E153" i="1"/>
  <c r="F143" i="1"/>
  <c r="E143" i="1"/>
  <c r="F123" i="1"/>
  <c r="E123" i="1"/>
  <c r="F113" i="1"/>
  <c r="E113" i="1"/>
  <c r="F103" i="1"/>
  <c r="E103" i="1"/>
  <c r="F93" i="1"/>
  <c r="E93" i="1"/>
  <c r="F83" i="1"/>
  <c r="E83" i="1"/>
  <c r="F73" i="1"/>
  <c r="E73" i="1"/>
  <c r="F63" i="1"/>
  <c r="E63" i="1"/>
  <c r="F53" i="1"/>
  <c r="E53" i="1"/>
  <c r="F43" i="1"/>
  <c r="E43" i="1"/>
  <c r="F663" i="1" l="1"/>
  <c r="E663" i="1"/>
  <c r="F588" i="1" l="1"/>
  <c r="E588" i="1"/>
  <c r="E658" i="1" l="1"/>
  <c r="E653" i="1"/>
  <c r="E613" i="1"/>
  <c r="E608" i="1"/>
  <c r="E603" i="1"/>
  <c r="E597" i="1"/>
  <c r="E596" i="1"/>
  <c r="E595" i="1"/>
  <c r="E594" i="1"/>
  <c r="E593" i="1"/>
  <c r="E583" i="1"/>
  <c r="E578" i="1"/>
  <c r="E573" i="1"/>
  <c r="E568" i="1"/>
  <c r="E563" i="1"/>
  <c r="E558" i="1"/>
  <c r="E553" i="1"/>
  <c r="E548" i="1"/>
  <c r="E543" i="1"/>
  <c r="E537" i="1"/>
  <c r="E532" i="1" s="1"/>
  <c r="E536" i="1"/>
  <c r="E535" i="1"/>
  <c r="E524" i="1"/>
  <c r="E508" i="1"/>
  <c r="E503" i="1"/>
  <c r="E498" i="1"/>
  <c r="E483" i="1"/>
  <c r="E478" i="1"/>
  <c r="E473" i="1"/>
  <c r="E468" i="1"/>
  <c r="E444" i="1"/>
  <c r="E428" i="1"/>
  <c r="E423" i="1"/>
  <c r="E328" i="1"/>
  <c r="E28" i="1"/>
  <c r="F524" i="1"/>
  <c r="F679" i="1" s="1"/>
  <c r="E679" i="1" s="1"/>
  <c r="F439" i="1"/>
  <c r="E514" i="1" l="1"/>
  <c r="E526" i="1"/>
  <c r="E448" i="1"/>
  <c r="E439" i="1"/>
  <c r="E527" i="1"/>
  <c r="F443" i="1"/>
  <c r="F434" i="1"/>
  <c r="F664" i="1" s="1"/>
  <c r="E525" i="1"/>
  <c r="E533" i="1"/>
  <c r="E418" i="1"/>
  <c r="F514" i="1"/>
  <c r="E453" i="1"/>
  <c r="E538" i="1"/>
  <c r="E598" i="1"/>
  <c r="E648" i="1"/>
  <c r="E517" i="1"/>
  <c r="E638" i="1"/>
  <c r="F438" i="1" l="1"/>
  <c r="E664" i="1"/>
  <c r="E522" i="1"/>
  <c r="E434" i="1"/>
  <c r="E443" i="1"/>
  <c r="E528" i="1"/>
  <c r="E518" i="1"/>
  <c r="F613" i="1"/>
  <c r="F593" i="1"/>
  <c r="E523" i="1" l="1"/>
  <c r="E438" i="1"/>
  <c r="F508" i="1"/>
  <c r="F503" i="1"/>
  <c r="F583" i="1" l="1"/>
  <c r="F578" i="1"/>
  <c r="F594" i="1" l="1"/>
  <c r="F608" i="1"/>
  <c r="F428" i="1" l="1"/>
  <c r="F423" i="1"/>
  <c r="F483" i="1"/>
  <c r="F478" i="1"/>
  <c r="F473" i="1"/>
  <c r="F658" i="1" l="1"/>
  <c r="F653" i="1"/>
  <c r="F537" i="1"/>
  <c r="F532" i="1" s="1"/>
  <c r="F536" i="1"/>
  <c r="E666" i="1" s="1"/>
  <c r="F535" i="1"/>
  <c r="E665" i="1" s="1"/>
  <c r="F597" i="1"/>
  <c r="F596" i="1"/>
  <c r="F595" i="1"/>
  <c r="F603" i="1"/>
  <c r="F573" i="1"/>
  <c r="F568" i="1"/>
  <c r="F563" i="1"/>
  <c r="F558" i="1"/>
  <c r="F553" i="1"/>
  <c r="F548" i="1"/>
  <c r="F543" i="1"/>
  <c r="F498" i="1"/>
  <c r="F468" i="1"/>
  <c r="F453" i="1"/>
  <c r="F448" i="1"/>
  <c r="F418" i="1"/>
  <c r="F328" i="1"/>
  <c r="F28" i="1"/>
  <c r="F23" i="1"/>
  <c r="F667" i="1" l="1"/>
  <c r="E667" i="1" s="1"/>
  <c r="E668" i="1" s="1"/>
  <c r="F526" i="1"/>
  <c r="F525" i="1"/>
  <c r="F527" i="1"/>
  <c r="F517" i="1"/>
  <c r="F648" i="1"/>
  <c r="F538" i="1"/>
  <c r="F598" i="1"/>
  <c r="F522" i="1" l="1"/>
  <c r="F682" i="1"/>
  <c r="E682" i="1" s="1"/>
  <c r="E670" i="1"/>
  <c r="F680" i="1"/>
  <c r="E680" i="1" s="1"/>
  <c r="E671" i="1"/>
  <c r="F681" i="1"/>
  <c r="E681" i="1" s="1"/>
  <c r="F533" i="1"/>
  <c r="F528" i="1"/>
  <c r="F638" i="1"/>
  <c r="F518" i="1"/>
  <c r="F672" i="1" l="1"/>
  <c r="E672" i="1" s="1"/>
  <c r="E673" i="1" s="1"/>
  <c r="E683" i="1"/>
  <c r="F523" i="1"/>
  <c r="F683" i="1"/>
  <c r="F668" i="1"/>
  <c r="F673" i="1" l="1"/>
</calcChain>
</file>

<file path=xl/sharedStrings.xml><?xml version="1.0" encoding="utf-8"?>
<sst xmlns="http://schemas.openxmlformats.org/spreadsheetml/2006/main" count="1026" uniqueCount="251">
  <si>
    <t>реализации муниципальной программы</t>
  </si>
  <si>
    <t>№</t>
  </si>
  <si>
    <t>Ответственный исполнитель, соисполнители</t>
  </si>
  <si>
    <t>Обеспечение деятельности главы исполнительно-распорядительного органа муниципального образования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</si>
  <si>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</si>
  <si>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</si>
  <si>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</si>
  <si>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</si>
  <si>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</si>
  <si>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</si>
  <si>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Материально- 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</si>
  <si>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</si>
  <si>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</si>
  <si>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Оценка имущества, признание прав и регулирование имущественных отношений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</si>
  <si>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</si>
  <si>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</si>
  <si>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</si>
  <si>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</si>
  <si>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Уличное освещение</t>
  </si>
  <si>
    <t>Озеленение</t>
  </si>
  <si>
    <t>Отдельные мероприятия по развитию и реализации социальной политики</t>
  </si>
  <si>
    <t>Обеспечение мер  пожарной безопасности на территории Сельцовского городского округа</t>
  </si>
  <si>
    <t>Поэтапная замена ламп накаливания на энергосберегающие</t>
  </si>
  <si>
    <t>Организация и проведение городских спортивных соревнований с учащимися общеобразовательных учреждений города</t>
  </si>
  <si>
    <t>Организация и проведение соревнований среди детских и подростковых дворовых команд</t>
  </si>
  <si>
    <t>Организация и проведение физкультурно-оздоровительных мероприятий с детьми дошкольного возраста</t>
  </si>
  <si>
    <t>Организация  и проведение городских физкультурных и спортивно-массовых мероприятий на территории города</t>
  </si>
  <si>
    <t>Проведение спортивно-массовых мероприятий, посвященных праздничным датам</t>
  </si>
  <si>
    <t>Организация и проведение общегородской акции оздоровительного бега «Стартуют все»</t>
  </si>
  <si>
    <t>Организация и проведение спартакиады среди детей сотрудников трудовых коллективов</t>
  </si>
  <si>
    <t>Основное мероприятие: совершенствование системы подготовки спортивного резерва, развитие спорта высших достижений</t>
  </si>
  <si>
    <t>Финансовая поддержка гандбольного клуба «Сокол»</t>
  </si>
  <si>
    <t>Выплата социального пособия в размере 10 тыс.руб. при рождении двойни, третьего и последующих детей в семье</t>
  </si>
  <si>
    <t>Аттестация рабочих мест</t>
  </si>
  <si>
    <t>Итого по муниципальной программе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</si>
  <si>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</si>
  <si>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</si>
  <si>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</si>
  <si>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</si>
  <si>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</si>
  <si>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 xml:space="preserve">в том числе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</si>
  <si>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</si>
  <si>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</si>
  <si>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</si>
  <si>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</si>
  <si>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</si>
  <si>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Финансовая поддержка футбольного клуба «Сокол»</t>
  </si>
  <si>
    <t>Организация и проведение смотра-конкурса на лучшую организацию физкультурно-оздоровительной работы среди общеобразовательных учреждений города</t>
  </si>
  <si>
    <t>Участие в зональных, областных спортивных соревнованиях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</si>
  <si>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</si>
  <si>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</si>
  <si>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</si>
  <si>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>Чествование лучших спортменов, тренеров и спортивных работников города</t>
  </si>
  <si>
    <t>45.3</t>
  </si>
  <si>
    <t>45.3.1</t>
  </si>
  <si>
    <t>45.3.2</t>
  </si>
  <si>
    <t>45.3.3</t>
  </si>
  <si>
    <t>Всего</t>
  </si>
  <si>
    <t>соответствующий финансовый год (2016 год), рублей</t>
  </si>
  <si>
    <t xml:space="preserve">Администрация города Сельцо Брянской области, отдел образования администрации г.Сельцо 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</si>
  <si>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</si>
  <si>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 Отдел образования администрации г.Сельцо    </t>
  </si>
  <si>
    <r>
      <t xml:space="preserve">Приложение 8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(2016 - 2020 годы) "</t>
    </r>
    <r>
      <rPr>
        <sz val="14"/>
        <color theme="1"/>
        <rFont val="Times New Roman"/>
        <family val="1"/>
        <charset val="204"/>
      </rPr>
      <t xml:space="preserve">
</t>
    </r>
  </si>
  <si>
    <t>Многофункциональный центр предоставления государственных и муниципальных услуг</t>
  </si>
  <si>
    <t>Подготовка материалов и информации по вопросам физической культуры, спорта и ГТО для официального сайта города Сельцо в сети Интернет</t>
  </si>
  <si>
    <t>Организация и проведение на территории города мероприятий комплекса ГТО</t>
  </si>
  <si>
    <t>Организация поездки на Губернаторскую елку детей, находящихся в сложной жизненной ситуации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</si>
  <si>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</si>
  <si>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</si>
  <si>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</si>
  <si>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Содержание автомобильных дорог общего пользования местного значения и искусственных сооружений на них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</si>
  <si>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</si>
  <si>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</si>
  <si>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</si>
  <si>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Уплата взносов на капитальный ремонт за объекты казны Сельцовского городского округа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</si>
  <si>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</si>
  <si>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Мероприятия в области коммунального хозяйства                              </t>
  </si>
  <si>
    <t>Детско-юношеские спортивные школы</t>
  </si>
  <si>
    <t>Проведение Всероссийской сельскохозяйственной переписи в 2016 году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</si>
  <si>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</si>
  <si>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Финансовая поддержка гандбольного клуба "Сокол"</t>
  </si>
  <si>
    <t>Финансовая поддержка футбольного клуба "Сокол"</t>
  </si>
  <si>
    <t>Обеспечение мероприятий по капитальному ремонту многоквартирных домов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</si>
  <si>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</si>
  <si>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</si>
  <si>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</si>
  <si>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</si>
  <si>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Подготовка объектов ЖКХ к зиме за счет средств местного бюджета</t>
  </si>
  <si>
    <t>Кадровая политика в сфере здравоохранения на территории Сельцовского городского округа</t>
  </si>
  <si>
    <t>Организация водоснабжения населения</t>
  </si>
  <si>
    <t xml:space="preserve">Государственная поддержка малого и среднего предпринимательства </t>
  </si>
  <si>
    <t>Софинансирование объектов капитальных вложений муниципальной собственности</t>
  </si>
  <si>
    <t>17,18,19,20</t>
  </si>
  <si>
    <t>48,49,50,51</t>
  </si>
  <si>
    <t>32,33,34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</si>
  <si>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</si>
  <si>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</si>
  <si>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Прочие мероприятия по благоустройству городских округов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</si>
  <si>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</si>
  <si>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 xml:space="preserve">                 к постановлению администрации</t>
  </si>
  <si>
    <t xml:space="preserve">                  города Сельцо Брянской области</t>
  </si>
  <si>
    <t>Информационное обеспечение деятельности органов местного самоуправления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</si>
  <si>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</si>
  <si>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23.1</t>
  </si>
  <si>
    <t>Оказание материальной помощи и иной социальной поддержки семьям, оказавшимся в сложной жизненной ситуации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</si>
  <si>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</si>
  <si>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</si>
  <si>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</si>
  <si>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</si>
  <si>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</si>
  <si>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</si>
  <si>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</si>
  <si>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</si>
  <si>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</si>
  <si>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</si>
  <si>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</si>
  <si>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</si>
  <si>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</si>
  <si>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</si>
  <si>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</si>
  <si>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</si>
  <si>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</si>
  <si>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</si>
  <si>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</si>
  <si>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8.2</t>
  </si>
  <si>
    <t>23, 23.1,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</si>
  <si>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</si>
  <si>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</si>
  <si>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</si>
  <si>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</si>
  <si>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</si>
  <si>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</si>
  <si>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</si>
  <si>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</si>
  <si>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12.2</t>
  </si>
  <si>
    <t>12.3</t>
  </si>
  <si>
    <t>27, 28, 29, 30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</si>
  <si>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</si>
  <si>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</si>
  <si>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</si>
  <si>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</si>
  <si>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14.2</t>
  </si>
  <si>
    <t>14.3</t>
  </si>
  <si>
    <t>35, 36, 37, 38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</si>
  <si>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</si>
  <si>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</si>
  <si>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</si>
  <si>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</si>
  <si>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</si>
  <si>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</si>
  <si>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</si>
  <si>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</si>
  <si>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43, 44</t>
  </si>
  <si>
    <t>17.3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</si>
  <si>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</si>
  <si>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</si>
  <si>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</si>
  <si>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</si>
  <si>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</si>
  <si>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</si>
  <si>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</si>
  <si>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Улучшение кадровой политики в сфере здравоохранения на территории Сельцовского городского округа</t>
  </si>
  <si>
    <t>22.1</t>
  </si>
  <si>
    <t>Создание благоприятных условий проживания граждан</t>
  </si>
  <si>
    <t>23.2</t>
  </si>
  <si>
    <t>23.3</t>
  </si>
  <si>
    <t>23.4</t>
  </si>
  <si>
    <t>23.5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</si>
  <si>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</si>
  <si>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</si>
  <si>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</si>
  <si>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</si>
  <si>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</si>
  <si>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Осуществление государственной поддержки молодых семей в улучшении жилищных условий</t>
  </si>
  <si>
    <t>27.1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</si>
  <si>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</si>
  <si>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28.1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</si>
  <si>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</si>
  <si>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</si>
  <si>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</si>
  <si>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Популяризация физической культуры и массового спорта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</si>
  <si>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</si>
  <si>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29.1</t>
  </si>
  <si>
    <t>29.1.1</t>
  </si>
  <si>
    <t>29.1.2</t>
  </si>
  <si>
    <t>29.1.3</t>
  </si>
  <si>
    <t>29.1.4</t>
  </si>
  <si>
    <t>Реализация единой государственной политики в сфере физической культуры и спорта</t>
  </si>
  <si>
    <t>30.1</t>
  </si>
  <si>
    <t>Оказание государственной поддержки спортивным сборным командам</t>
  </si>
  <si>
    <t>30.1.1</t>
  </si>
  <si>
    <t>30.1.2</t>
  </si>
  <si>
    <t>59, 60, 61</t>
  </si>
  <si>
    <t>Социальная защита населения, имеющего льготный статус, и попавших в трудную жизненную ситуацию</t>
  </si>
  <si>
    <t>31.1</t>
  </si>
  <si>
    <t>Отдельные мероприятия по развитию и реализации демографической политики</t>
  </si>
  <si>
    <t>31.1.1</t>
  </si>
  <si>
    <t>31.1.2</t>
  </si>
  <si>
    <t>15.2</t>
  </si>
  <si>
    <t>Отдельные мероприятия по улучшению условий и охраны труда</t>
  </si>
  <si>
    <t>39, 40, 41</t>
  </si>
  <si>
    <t>15.2.1</t>
  </si>
  <si>
    <t>15.2.2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</si>
  <si>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</si>
  <si>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</si>
  <si>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«Обеспечение пожарной безопасности и социальной защиты города Сельцо (2016-2020 годы)»</t>
  </si>
  <si>
    <t>Подпрограмма  «Обеспечение жильем молодых семей (2016-2020 годы)»</t>
  </si>
  <si>
    <t xml:space="preserve">Социальные выплаты молодым семьям на приобретение жилья </t>
  </si>
  <si>
    <t>Подпрограмма  «Энергосбережение и повышение энергетической эффективности (2016-2020 годы)»</t>
  </si>
  <si>
    <t>Подпрограмма  «Развитие физической культуры и спорта (2016-2020 годы)»</t>
  </si>
  <si>
    <t>Подпрограмма  «Демографическое развитие (2016-2020 годы)»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</si>
  <si>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</si>
  <si>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</si>
  <si>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Уплата членских взносов в организации, членами которой являются муниципальное образование "Сельцовский городской округ", администрация города Сельцо Брянской области</t>
  </si>
  <si>
    <t>1.5</t>
  </si>
  <si>
    <t>Поверка приборов учета тепловой энергии</t>
  </si>
  <si>
    <t>17.4</t>
  </si>
  <si>
    <t>Организация мест захоронения</t>
  </si>
  <si>
    <t>1,2,3,4,5,6,7,8,9,10,11, 12, 12.1, 12.2</t>
  </si>
  <si>
    <t>очередной финансовый год (2017 год), рублей</t>
  </si>
  <si>
    <t>первый год планового периода (2018 год), рублей</t>
  </si>
  <si>
    <t>второй год планового периода (2016 год), рублей</t>
  </si>
  <si>
    <t>24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</si>
  <si>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</si>
  <si>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Развитие информационной системы обеспечения градостроительной деятельности</t>
  </si>
  <si>
    <t>27.1.1</t>
  </si>
  <si>
    <t>2016 год
Администрация - 5 000 руб. Отдел образования администрации г.Сельцо -27 500 руб.
2017 год
Администрация - 16 000 руб. 
Отдел образования администрации г.Сельцо -27 500 руб.</t>
  </si>
  <si>
    <t>2016 год
Администрация - 16 114 руб. 
Отдел образования администрации г.Сельцо - 36000 руб.
2017 год
Отдел образования администрации г.Сельцо - 30250 руб.</t>
  </si>
  <si>
    <t>30.1.3</t>
  </si>
  <si>
    <t>30.1.4</t>
  </si>
  <si>
    <t>30.1.5</t>
  </si>
  <si>
    <t>30.1.6</t>
  </si>
  <si>
    <t>30.1.7</t>
  </si>
  <si>
    <t>30.1.8</t>
  </si>
  <si>
    <t>30.1.9</t>
  </si>
  <si>
    <t>30.1.10</t>
  </si>
  <si>
    <t>30.1.11</t>
  </si>
  <si>
    <t>32.1</t>
  </si>
  <si>
    <t>32.1.1</t>
  </si>
  <si>
    <t>32.1.2</t>
  </si>
  <si>
    <t>32.1.3</t>
  </si>
  <si>
    <t>Финансовый отдел администрации города Сельцо Брянской области</t>
  </si>
  <si>
    <t>2016 год
Отдел образования -     40 000 руб.
Отдел культуры и молодежной политики-            3 387,08 руб.
2017 год
Отдел образования -      38 500 руб.</t>
  </si>
  <si>
    <t>23.6</t>
  </si>
  <si>
    <t>Бюджетные инвестиции в объекты капитальных вложений муниципальной собственности</t>
  </si>
  <si>
    <t>63, 64, 65, 65.1</t>
  </si>
  <si>
    <t xml:space="preserve">
2016 год
Администрация  -                  3000 руб.,                        Отдел культуры и молодежной политики  - 2700 руб.
2017 год
Администрация  -                  3500 руб.,  
Отдел культуры и молодежной политики  -         14 500 руб.
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</si>
  <si>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5 000 руб       
Отдел культуры и молодежной политики администрации города Сельцо Брянской области - 10 800 руб.                       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</si>
  <si>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г.Сельцо- 35472 руб.</t>
  </si>
  <si>
    <t>Приложение 1</t>
  </si>
  <si>
    <t xml:space="preserve">      от                                  2017 года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</si>
</sst>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8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36" xfId="0" applyNumberFormat="1" applyFont="1" applyBorder="1" applyAlignment="1">
      <alignment vertical="center" wrapText="1"/>
    </xf>
    <xf numFmtId="4" fontId="2" fillId="0" borderId="25" xfId="0" applyNumberFormat="1" applyFont="1" applyBorder="1" applyAlignment="1">
      <alignment vertical="center" wrapText="1"/>
    </xf>
    <xf numFmtId="4" fontId="2" fillId="0" borderId="37" xfId="0" applyNumberFormat="1" applyFont="1" applyBorder="1" applyAlignment="1">
      <alignment vertical="center" wrapText="1"/>
    </xf>
    <xf numFmtId="0" fontId="7" fillId="0" borderId="34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5" fillId="0" borderId="3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691"/>
  <sheetViews>
    <sheetView tabSelected="1" topLeftCell="D1" workbookViewId="0">
      <selection activeCell="G5" sqref="G5"/>
    </sheetView>
  </sheetViews>
  <sheetFormatPr defaultRowHeight="15" x14ac:dyDescent="0.25"/>
  <cols>
    <col min="1" max="1" width="9.7109375" customWidth="1"/>
    <col min="2" max="2" width="35.5703125" customWidth="1"/>
    <col min="3" max="3" width="17.5703125" customWidth="1"/>
    <col min="4" max="4" width="15.85546875" customWidth="1"/>
    <col min="5" max="9" width="18.28515625" customWidth="1"/>
    <col min="10" max="10" width="37.42578125" customWidth="1"/>
  </cols>
  <sheetData>
    <row r="3" spans="1:12" x14ac:dyDescent="0.25">
      <c r="J3" s="32" t="s">
        <v>249</v>
      </c>
      <c r="L3" s="21"/>
    </row>
    <row r="4" spans="1:12" x14ac:dyDescent="0.25">
      <c r="J4" s="21" t="s">
        <v>99</v>
      </c>
    </row>
    <row r="5" spans="1:12" x14ac:dyDescent="0.25">
      <c r="J5" s="21" t="s">
        <v>100</v>
      </c>
    </row>
    <row r="6" spans="1:12" x14ac:dyDescent="0.25">
      <c r="J6" s="21" t="s">
        <v>250</v>
      </c>
    </row>
    <row r="8" spans="1:12" ht="120" customHeight="1" x14ac:dyDescent="0.25">
      <c r="A8" s="109" t="s">
        <v>62</v>
      </c>
      <c r="B8" s="110"/>
      <c r="C8" s="110"/>
      <c r="D8" s="110"/>
      <c r="E8" s="110"/>
      <c r="F8" s="110"/>
      <c r="G8" s="110"/>
      <c r="H8" s="110"/>
      <c r="I8" s="110"/>
      <c r="J8" s="110"/>
    </row>
    <row r="9" spans="1:12" ht="18" customHeight="1" x14ac:dyDescent="0.25">
      <c r="A9" s="111" t="s">
        <v>35</v>
      </c>
      <c r="B9" s="111"/>
      <c r="C9" s="111"/>
      <c r="D9" s="111"/>
      <c r="E9" s="111"/>
      <c r="F9" s="111"/>
      <c r="G9" s="111"/>
      <c r="H9" s="111"/>
      <c r="I9" s="111"/>
      <c r="J9" s="111"/>
    </row>
    <row r="10" spans="1:12" ht="19.5" thickBot="1" x14ac:dyDescent="0.3">
      <c r="A10" s="98" t="s">
        <v>0</v>
      </c>
      <c r="B10" s="98"/>
      <c r="C10" s="98"/>
      <c r="D10" s="98"/>
      <c r="E10" s="98"/>
      <c r="F10" s="98"/>
      <c r="G10" s="98"/>
      <c r="H10" s="98"/>
      <c r="I10" s="98"/>
      <c r="J10" s="98"/>
    </row>
    <row r="11" spans="1:12" ht="30.6" customHeight="1" x14ac:dyDescent="0.25">
      <c r="A11" s="92" t="s">
        <v>1</v>
      </c>
      <c r="B11" s="92" t="s">
        <v>83</v>
      </c>
      <c r="C11" s="92" t="s">
        <v>2</v>
      </c>
      <c r="D11" s="92" t="s">
        <v>36</v>
      </c>
      <c r="E11" s="92" t="s">
        <v>57</v>
      </c>
      <c r="F11" s="100" t="s">
        <v>58</v>
      </c>
      <c r="G11" s="92" t="s">
        <v>219</v>
      </c>
      <c r="H11" s="92" t="s">
        <v>220</v>
      </c>
      <c r="I11" s="92" t="s">
        <v>221</v>
      </c>
      <c r="J11" s="112" t="s">
        <v>84</v>
      </c>
    </row>
    <row r="12" spans="1:12" ht="81.75" customHeight="1" thickBot="1" x14ac:dyDescent="0.3">
      <c r="A12" s="94"/>
      <c r="B12" s="94"/>
      <c r="C12" s="94"/>
      <c r="D12" s="94"/>
      <c r="E12" s="114"/>
      <c r="F12" s="101"/>
      <c r="G12" s="99"/>
      <c r="H12" s="99"/>
      <c r="I12" s="99"/>
      <c r="J12" s="113"/>
    </row>
    <row r="13" spans="1:12" ht="16.5" thickBot="1" x14ac:dyDescent="0.3">
      <c r="A13" s="1">
        <v>1</v>
      </c>
      <c r="B13" s="2">
        <v>2</v>
      </c>
      <c r="C13" s="2">
        <v>3</v>
      </c>
      <c r="D13" s="2">
        <v>4</v>
      </c>
      <c r="E13" s="2">
        <v>5</v>
      </c>
      <c r="F13" s="42">
        <v>6</v>
      </c>
      <c r="G13" s="45">
        <v>7</v>
      </c>
      <c r="H13" s="43">
        <v>8</v>
      </c>
      <c r="I13" s="46">
        <v>9</v>
      </c>
      <c r="J13" s="2">
        <v>10</v>
      </c>
    </row>
    <row r="14" spans="1:12" ht="45.75" thickBot="1" x14ac:dyDescent="0.3">
      <c r="A14" s="88">
        <v>1</v>
      </c>
      <c r="B14" s="92" t="s">
        <v>105</v>
      </c>
      <c r="C14" s="92" t="s">
        <v>4</v>
      </c>
      <c r="D14" s="13" t="s">
        <v>37</v>
      </c>
      <c r="E14" s="4">
        <f>E19+E24+E29+E39+E34</f>
        <v>46735703.350000001</v>
      </c>
      <c r="F14" s="35">
        <f>F19+F24+F29+F39+F34</f>
        <v>11934674</v>
      </c>
      <c r="G14" s="47">
        <f t="shared" ref="G14:I14" si="0">G19+G24+G29+G39+G34</f>
        <v>11600343.35</v>
      </c>
      <c r="H14" s="10">
        <f t="shared" si="0"/>
        <v>11600343</v>
      </c>
      <c r="I14" s="48">
        <f t="shared" si="0"/>
        <v>11600343</v>
      </c>
      <c r="J14" s="82" t="s">
        <v>218</v>
      </c>
    </row>
    <row r="15" spans="1:12" ht="45.75" thickBot="1" x14ac:dyDescent="0.3">
      <c r="A15" s="89"/>
      <c r="B15" s="93"/>
      <c r="C15" s="93"/>
      <c r="D15" s="13" t="s">
        <v>5</v>
      </c>
      <c r="E15" s="4">
        <f t="shared" ref="E15:F17" si="1">E20+E25+E30+E40</f>
        <v>0</v>
      </c>
      <c r="F15" s="35">
        <f t="shared" si="1"/>
        <v>0</v>
      </c>
      <c r="G15" s="47">
        <f t="shared" ref="G15:I15" si="2">G20+G25+G30+G40</f>
        <v>0</v>
      </c>
      <c r="H15" s="10">
        <f t="shared" si="2"/>
        <v>0</v>
      </c>
      <c r="I15" s="48">
        <f t="shared" si="2"/>
        <v>0</v>
      </c>
      <c r="J15" s="61"/>
    </row>
    <row r="16" spans="1:12" ht="45.75" thickBot="1" x14ac:dyDescent="0.3">
      <c r="A16" s="89"/>
      <c r="B16" s="93"/>
      <c r="C16" s="93"/>
      <c r="D16" s="13" t="s">
        <v>6</v>
      </c>
      <c r="E16" s="4">
        <f t="shared" si="1"/>
        <v>0</v>
      </c>
      <c r="F16" s="35">
        <f t="shared" si="1"/>
        <v>0</v>
      </c>
      <c r="G16" s="47">
        <f t="shared" ref="G16:I16" si="3">G21+G26+G31+G41</f>
        <v>0</v>
      </c>
      <c r="H16" s="10">
        <f t="shared" si="3"/>
        <v>0</v>
      </c>
      <c r="I16" s="48">
        <f t="shared" si="3"/>
        <v>0</v>
      </c>
      <c r="J16" s="61"/>
    </row>
    <row r="17" spans="1:10" ht="30.75" thickBot="1" x14ac:dyDescent="0.3">
      <c r="A17" s="89"/>
      <c r="B17" s="93"/>
      <c r="C17" s="93"/>
      <c r="D17" s="13" t="s">
        <v>7</v>
      </c>
      <c r="E17" s="4">
        <f t="shared" si="1"/>
        <v>0</v>
      </c>
      <c r="F17" s="35">
        <f t="shared" si="1"/>
        <v>0</v>
      </c>
      <c r="G17" s="47">
        <f t="shared" ref="G17:I17" si="4">G22+G27+G32+G42</f>
        <v>0</v>
      </c>
      <c r="H17" s="10">
        <f t="shared" si="4"/>
        <v>0</v>
      </c>
      <c r="I17" s="48">
        <f t="shared" si="4"/>
        <v>0</v>
      </c>
      <c r="J17" s="61"/>
    </row>
    <row r="18" spans="1:10" ht="16.5" thickBot="1" x14ac:dyDescent="0.3">
      <c r="A18" s="90"/>
      <c r="B18" s="94"/>
      <c r="C18" s="94"/>
      <c r="D18" s="13" t="s">
        <v>8</v>
      </c>
      <c r="E18" s="4">
        <f>E14+E15+E16+E17</f>
        <v>46735703.350000001</v>
      </c>
      <c r="F18" s="35">
        <f>F14+F15+F16+F17</f>
        <v>11934674</v>
      </c>
      <c r="G18" s="47">
        <f t="shared" ref="G18:I18" si="5">G14+G15+G16+G17</f>
        <v>11600343.35</v>
      </c>
      <c r="H18" s="10">
        <f t="shared" si="5"/>
        <v>11600343</v>
      </c>
      <c r="I18" s="48">
        <f t="shared" si="5"/>
        <v>11600343</v>
      </c>
      <c r="J18" s="62"/>
    </row>
    <row r="19" spans="1:10" ht="45" customHeight="1" thickBot="1" x14ac:dyDescent="0.3">
      <c r="A19" s="83" t="s">
        <v>106</v>
      </c>
      <c r="B19" s="92" t="s">
        <v>3</v>
      </c>
      <c r="C19" s="92" t="s">
        <v>4</v>
      </c>
      <c r="D19" s="13" t="s">
        <v>37</v>
      </c>
      <c r="E19" s="4">
        <f>F19+G19+H19+I19</f>
        <v>4051761</v>
      </c>
      <c r="F19" s="35">
        <v>822714</v>
      </c>
      <c r="G19" s="47">
        <v>1076349</v>
      </c>
      <c r="H19" s="10">
        <v>1076349</v>
      </c>
      <c r="I19" s="48">
        <v>1076349</v>
      </c>
      <c r="J19" s="82"/>
    </row>
    <row r="20" spans="1:10" ht="45.75" customHeight="1" thickBot="1" x14ac:dyDescent="0.3">
      <c r="A20" s="84"/>
      <c r="B20" s="93"/>
      <c r="C20" s="93"/>
      <c r="D20" s="13" t="s">
        <v>5</v>
      </c>
      <c r="E20" s="4">
        <f t="shared" ref="E20:E22" si="6">F20+G20+H20+I20</f>
        <v>0</v>
      </c>
      <c r="F20" s="35">
        <v>0</v>
      </c>
      <c r="G20" s="47">
        <v>0</v>
      </c>
      <c r="H20" s="10">
        <v>0</v>
      </c>
      <c r="I20" s="48">
        <v>0</v>
      </c>
      <c r="J20" s="61"/>
    </row>
    <row r="21" spans="1:10" ht="46.5" customHeight="1" thickBot="1" x14ac:dyDescent="0.3">
      <c r="A21" s="84"/>
      <c r="B21" s="93"/>
      <c r="C21" s="93"/>
      <c r="D21" s="13" t="s">
        <v>6</v>
      </c>
      <c r="E21" s="4">
        <f t="shared" si="6"/>
        <v>0</v>
      </c>
      <c r="F21" s="35">
        <v>0</v>
      </c>
      <c r="G21" s="47">
        <v>0</v>
      </c>
      <c r="H21" s="10">
        <v>0</v>
      </c>
      <c r="I21" s="48">
        <v>0</v>
      </c>
      <c r="J21" s="61"/>
    </row>
    <row r="22" spans="1:10" ht="33" customHeight="1" thickBot="1" x14ac:dyDescent="0.3">
      <c r="A22" s="84"/>
      <c r="B22" s="93"/>
      <c r="C22" s="93"/>
      <c r="D22" s="13" t="s">
        <v>7</v>
      </c>
      <c r="E22" s="4">
        <f t="shared" si="6"/>
        <v>0</v>
      </c>
      <c r="F22" s="35">
        <v>0</v>
      </c>
      <c r="G22" s="47">
        <v>0</v>
      </c>
      <c r="H22" s="10">
        <v>0</v>
      </c>
      <c r="I22" s="48">
        <v>0</v>
      </c>
      <c r="J22" s="61"/>
    </row>
    <row r="23" spans="1:10" ht="23.25" customHeight="1" thickBot="1" x14ac:dyDescent="0.3">
      <c r="A23" s="85"/>
      <c r="B23" s="94"/>
      <c r="C23" s="94"/>
      <c r="D23" s="13" t="s">
        <v>8</v>
      </c>
      <c r="E23" s="4">
        <f>E19+E20+E21+E22</f>
        <v>4051761</v>
      </c>
      <c r="F23" s="35">
        <f>F19+F20+F21+F22</f>
        <v>822714</v>
      </c>
      <c r="G23" s="47">
        <f t="shared" ref="G23:I23" si="7">G19+G20+G21+G22</f>
        <v>1076349</v>
      </c>
      <c r="H23" s="10">
        <f t="shared" si="7"/>
        <v>1076349</v>
      </c>
      <c r="I23" s="48">
        <f t="shared" si="7"/>
        <v>1076349</v>
      </c>
      <c r="J23" s="62"/>
    </row>
    <row r="24" spans="1:10" ht="48" customHeight="1" thickBot="1" x14ac:dyDescent="0.3">
      <c r="A24" s="83" t="s">
        <v>107</v>
      </c>
      <c r="B24" s="92" t="s">
        <v>9</v>
      </c>
      <c r="C24" s="92" t="s">
        <v>4</v>
      </c>
      <c r="D24" s="13" t="s">
        <v>37</v>
      </c>
      <c r="E24" s="4">
        <f>F24+G24+H24+I24</f>
        <v>37330241.350000001</v>
      </c>
      <c r="F24" s="35">
        <v>9734489</v>
      </c>
      <c r="G24" s="47">
        <v>9198584.3499999996</v>
      </c>
      <c r="H24" s="10">
        <v>9198584</v>
      </c>
      <c r="I24" s="48">
        <v>9198584</v>
      </c>
      <c r="J24" s="82"/>
    </row>
    <row r="25" spans="1:10" ht="51.75" customHeight="1" thickBot="1" x14ac:dyDescent="0.3">
      <c r="A25" s="84"/>
      <c r="B25" s="93"/>
      <c r="C25" s="93"/>
      <c r="D25" s="13" t="s">
        <v>5</v>
      </c>
      <c r="E25" s="4">
        <f t="shared" ref="E25:E27" si="8">F25+G25+H25+I25</f>
        <v>0</v>
      </c>
      <c r="F25" s="35">
        <v>0</v>
      </c>
      <c r="G25" s="47">
        <v>0</v>
      </c>
      <c r="H25" s="10">
        <v>0</v>
      </c>
      <c r="I25" s="48">
        <v>0</v>
      </c>
      <c r="J25" s="61"/>
    </row>
    <row r="26" spans="1:10" ht="52.5" customHeight="1" thickBot="1" x14ac:dyDescent="0.3">
      <c r="A26" s="84"/>
      <c r="B26" s="93"/>
      <c r="C26" s="93"/>
      <c r="D26" s="13" t="s">
        <v>6</v>
      </c>
      <c r="E26" s="4">
        <f t="shared" si="8"/>
        <v>0</v>
      </c>
      <c r="F26" s="35">
        <v>0</v>
      </c>
      <c r="G26" s="47">
        <v>0</v>
      </c>
      <c r="H26" s="10">
        <v>0</v>
      </c>
      <c r="I26" s="48">
        <v>0</v>
      </c>
      <c r="J26" s="61"/>
    </row>
    <row r="27" spans="1:10" ht="35.25" customHeight="1" thickBot="1" x14ac:dyDescent="0.3">
      <c r="A27" s="84"/>
      <c r="B27" s="93"/>
      <c r="C27" s="93"/>
      <c r="D27" s="13" t="s">
        <v>7</v>
      </c>
      <c r="E27" s="4">
        <f t="shared" si="8"/>
        <v>0</v>
      </c>
      <c r="F27" s="35">
        <v>0</v>
      </c>
      <c r="G27" s="47">
        <v>0</v>
      </c>
      <c r="H27" s="10">
        <v>0</v>
      </c>
      <c r="I27" s="48">
        <v>0</v>
      </c>
      <c r="J27" s="61"/>
    </row>
    <row r="28" spans="1:10" ht="27.75" customHeight="1" thickBot="1" x14ac:dyDescent="0.3">
      <c r="A28" s="85"/>
      <c r="B28" s="94"/>
      <c r="C28" s="94"/>
      <c r="D28" s="14" t="s">
        <v>8</v>
      </c>
      <c r="E28" s="25">
        <f t="shared" ref="E28:F28" si="9">E24+E25+E26+E27</f>
        <v>37330241.350000001</v>
      </c>
      <c r="F28" s="35">
        <f t="shared" si="9"/>
        <v>9734489</v>
      </c>
      <c r="G28" s="47">
        <f t="shared" ref="G28:I28" si="10">G24+G25+G26+G27</f>
        <v>9198584.3499999996</v>
      </c>
      <c r="H28" s="10">
        <f t="shared" si="10"/>
        <v>9198584</v>
      </c>
      <c r="I28" s="48">
        <f t="shared" si="10"/>
        <v>9198584</v>
      </c>
      <c r="J28" s="62"/>
    </row>
    <row r="29" spans="1:10" ht="48.75" customHeight="1" thickBot="1" x14ac:dyDescent="0.3">
      <c r="A29" s="83" t="s">
        <v>108</v>
      </c>
      <c r="B29" s="92" t="s">
        <v>101</v>
      </c>
      <c r="C29" s="92" t="s">
        <v>4</v>
      </c>
      <c r="D29" s="13" t="s">
        <v>37</v>
      </c>
      <c r="E29" s="4">
        <f>F29+G29+H29+I29</f>
        <v>600000</v>
      </c>
      <c r="F29" s="35">
        <v>150000</v>
      </c>
      <c r="G29" s="47">
        <v>150000</v>
      </c>
      <c r="H29" s="10">
        <v>150000</v>
      </c>
      <c r="I29" s="48">
        <v>150000</v>
      </c>
      <c r="J29" s="53"/>
    </row>
    <row r="30" spans="1:10" ht="46.5" customHeight="1" thickBot="1" x14ac:dyDescent="0.3">
      <c r="A30" s="84"/>
      <c r="B30" s="93"/>
      <c r="C30" s="93"/>
      <c r="D30" s="13" t="s">
        <v>5</v>
      </c>
      <c r="E30" s="4">
        <f t="shared" ref="E30:E32" si="11">F30+G30+H30+I30</f>
        <v>0</v>
      </c>
      <c r="F30" s="35">
        <v>0</v>
      </c>
      <c r="G30" s="47">
        <v>0</v>
      </c>
      <c r="H30" s="10">
        <v>0</v>
      </c>
      <c r="I30" s="48">
        <v>0</v>
      </c>
      <c r="J30" s="63"/>
    </row>
    <row r="31" spans="1:10" ht="50.25" customHeight="1" thickBot="1" x14ac:dyDescent="0.3">
      <c r="A31" s="84"/>
      <c r="B31" s="93"/>
      <c r="C31" s="93"/>
      <c r="D31" s="13" t="s">
        <v>6</v>
      </c>
      <c r="E31" s="4">
        <f t="shared" si="11"/>
        <v>0</v>
      </c>
      <c r="F31" s="35">
        <v>0</v>
      </c>
      <c r="G31" s="47">
        <v>0</v>
      </c>
      <c r="H31" s="10">
        <v>0</v>
      </c>
      <c r="I31" s="48">
        <v>0</v>
      </c>
      <c r="J31" s="63"/>
    </row>
    <row r="32" spans="1:10" ht="42.75" customHeight="1" thickBot="1" x14ac:dyDescent="0.3">
      <c r="A32" s="84"/>
      <c r="B32" s="93"/>
      <c r="C32" s="93"/>
      <c r="D32" s="13" t="s">
        <v>7</v>
      </c>
      <c r="E32" s="4">
        <f t="shared" si="11"/>
        <v>0</v>
      </c>
      <c r="F32" s="35">
        <v>0</v>
      </c>
      <c r="G32" s="47">
        <v>0</v>
      </c>
      <c r="H32" s="10">
        <v>0</v>
      </c>
      <c r="I32" s="48">
        <v>0</v>
      </c>
      <c r="J32" s="63"/>
    </row>
    <row r="33" spans="1:10" ht="27.75" customHeight="1" thickBot="1" x14ac:dyDescent="0.3">
      <c r="A33" s="85"/>
      <c r="B33" s="94"/>
      <c r="C33" s="94"/>
      <c r="D33" s="14" t="s">
        <v>8</v>
      </c>
      <c r="E33" s="34">
        <f t="shared" ref="E33:F33" si="12">E29+E30+E31+E32</f>
        <v>600000</v>
      </c>
      <c r="F33" s="35">
        <f t="shared" si="12"/>
        <v>150000</v>
      </c>
      <c r="G33" s="47">
        <f t="shared" ref="G33:I33" si="13">G29+G30+G31+G32</f>
        <v>150000</v>
      </c>
      <c r="H33" s="10">
        <f t="shared" si="13"/>
        <v>150000</v>
      </c>
      <c r="I33" s="48">
        <f t="shared" si="13"/>
        <v>150000</v>
      </c>
      <c r="J33" s="64"/>
    </row>
    <row r="34" spans="1:10" ht="51" customHeight="1" thickBot="1" x14ac:dyDescent="0.3">
      <c r="A34" s="83" t="s">
        <v>109</v>
      </c>
      <c r="B34" s="92" t="s">
        <v>213</v>
      </c>
      <c r="C34" s="92" t="s">
        <v>4</v>
      </c>
      <c r="D34" s="13" t="s">
        <v>37</v>
      </c>
      <c r="E34" s="4">
        <f>F34+G34+I34</f>
        <v>50000</v>
      </c>
      <c r="F34" s="35">
        <v>50000</v>
      </c>
      <c r="G34" s="47">
        <v>0</v>
      </c>
      <c r="H34" s="10">
        <v>0</v>
      </c>
      <c r="I34" s="48">
        <v>0</v>
      </c>
      <c r="J34" s="53"/>
    </row>
    <row r="35" spans="1:10" ht="48" customHeight="1" thickBot="1" x14ac:dyDescent="0.3">
      <c r="A35" s="84"/>
      <c r="B35" s="93"/>
      <c r="C35" s="93"/>
      <c r="D35" s="13" t="s">
        <v>5</v>
      </c>
      <c r="E35" s="4">
        <f t="shared" ref="E35:E37" si="14">F35+G35+I35</f>
        <v>0</v>
      </c>
      <c r="F35" s="35">
        <v>0</v>
      </c>
      <c r="G35" s="47">
        <v>0</v>
      </c>
      <c r="H35" s="10">
        <v>0</v>
      </c>
      <c r="I35" s="48">
        <v>0</v>
      </c>
      <c r="J35" s="63"/>
    </row>
    <row r="36" spans="1:10" ht="45.75" customHeight="1" thickBot="1" x14ac:dyDescent="0.3">
      <c r="A36" s="84"/>
      <c r="B36" s="93"/>
      <c r="C36" s="93"/>
      <c r="D36" s="13" t="s">
        <v>6</v>
      </c>
      <c r="E36" s="4">
        <f t="shared" si="14"/>
        <v>0</v>
      </c>
      <c r="F36" s="35">
        <v>0</v>
      </c>
      <c r="G36" s="47">
        <v>0</v>
      </c>
      <c r="H36" s="10">
        <v>0</v>
      </c>
      <c r="I36" s="48">
        <v>0</v>
      </c>
      <c r="J36" s="63"/>
    </row>
    <row r="37" spans="1:10" ht="33" customHeight="1" thickBot="1" x14ac:dyDescent="0.3">
      <c r="A37" s="84"/>
      <c r="B37" s="93"/>
      <c r="C37" s="93"/>
      <c r="D37" s="13" t="s">
        <v>7</v>
      </c>
      <c r="E37" s="4">
        <f t="shared" si="14"/>
        <v>0</v>
      </c>
      <c r="F37" s="35">
        <v>0</v>
      </c>
      <c r="G37" s="47">
        <v>0</v>
      </c>
      <c r="H37" s="10">
        <v>0</v>
      </c>
      <c r="I37" s="48">
        <v>0</v>
      </c>
      <c r="J37" s="63"/>
    </row>
    <row r="38" spans="1:10" ht="27.75" customHeight="1" thickBot="1" x14ac:dyDescent="0.3">
      <c r="A38" s="85"/>
      <c r="B38" s="94"/>
      <c r="C38" s="94"/>
      <c r="D38" s="14" t="s">
        <v>8</v>
      </c>
      <c r="E38" s="34">
        <f t="shared" ref="E38:F38" si="15">E34+E35+E36+E37</f>
        <v>50000</v>
      </c>
      <c r="F38" s="35">
        <f t="shared" si="15"/>
        <v>50000</v>
      </c>
      <c r="G38" s="47">
        <f t="shared" ref="G38:I38" si="16">G34+G35+G36+G37</f>
        <v>0</v>
      </c>
      <c r="H38" s="10">
        <f t="shared" si="16"/>
        <v>0</v>
      </c>
      <c r="I38" s="48">
        <f t="shared" si="16"/>
        <v>0</v>
      </c>
      <c r="J38" s="64"/>
    </row>
    <row r="39" spans="1:10" ht="49.5" customHeight="1" thickBot="1" x14ac:dyDescent="0.3">
      <c r="A39" s="83" t="s">
        <v>214</v>
      </c>
      <c r="B39" s="80" t="s">
        <v>16</v>
      </c>
      <c r="C39" s="92" t="s">
        <v>4</v>
      </c>
      <c r="D39" s="13" t="s">
        <v>37</v>
      </c>
      <c r="E39" s="4">
        <f>F39+G39+H39+I39</f>
        <v>4703701</v>
      </c>
      <c r="F39" s="35">
        <v>1177471</v>
      </c>
      <c r="G39" s="47">
        <v>1175410</v>
      </c>
      <c r="H39" s="10">
        <v>1175410</v>
      </c>
      <c r="I39" s="48">
        <v>1175410</v>
      </c>
      <c r="J39" s="82"/>
    </row>
    <row r="40" spans="1:10" ht="49.5" customHeight="1" thickBot="1" x14ac:dyDescent="0.3">
      <c r="A40" s="84"/>
      <c r="B40" s="86"/>
      <c r="C40" s="93"/>
      <c r="D40" s="13" t="s">
        <v>5</v>
      </c>
      <c r="E40" s="4">
        <f t="shared" ref="E40:E42" si="17">F40+G40+H40+I40</f>
        <v>0</v>
      </c>
      <c r="F40" s="35">
        <v>0</v>
      </c>
      <c r="G40" s="47">
        <v>0</v>
      </c>
      <c r="H40" s="10">
        <v>0</v>
      </c>
      <c r="I40" s="48">
        <v>0</v>
      </c>
      <c r="J40" s="61"/>
    </row>
    <row r="41" spans="1:10" ht="54.75" customHeight="1" thickBot="1" x14ac:dyDescent="0.3">
      <c r="A41" s="84"/>
      <c r="B41" s="86"/>
      <c r="C41" s="93"/>
      <c r="D41" s="13" t="s">
        <v>6</v>
      </c>
      <c r="E41" s="4">
        <f t="shared" si="17"/>
        <v>0</v>
      </c>
      <c r="F41" s="35">
        <v>0</v>
      </c>
      <c r="G41" s="47">
        <v>0</v>
      </c>
      <c r="H41" s="10">
        <v>0</v>
      </c>
      <c r="I41" s="48">
        <v>0</v>
      </c>
      <c r="J41" s="61"/>
    </row>
    <row r="42" spans="1:10" ht="49.5" customHeight="1" thickBot="1" x14ac:dyDescent="0.3">
      <c r="A42" s="84"/>
      <c r="B42" s="86"/>
      <c r="C42" s="93"/>
      <c r="D42" s="13" t="s">
        <v>7</v>
      </c>
      <c r="E42" s="4">
        <f t="shared" si="17"/>
        <v>0</v>
      </c>
      <c r="F42" s="35">
        <v>0</v>
      </c>
      <c r="G42" s="47">
        <v>0</v>
      </c>
      <c r="H42" s="10">
        <v>0</v>
      </c>
      <c r="I42" s="48">
        <v>0</v>
      </c>
      <c r="J42" s="61"/>
    </row>
    <row r="43" spans="1:10" ht="29.25" customHeight="1" thickBot="1" x14ac:dyDescent="0.3">
      <c r="A43" s="85"/>
      <c r="B43" s="87"/>
      <c r="C43" s="94"/>
      <c r="D43" s="13" t="s">
        <v>8</v>
      </c>
      <c r="E43" s="4">
        <f t="shared" ref="E43:F43" si="18">E39+E40+E41+E42</f>
        <v>4703701</v>
      </c>
      <c r="F43" s="35">
        <f t="shared" si="18"/>
        <v>1177471</v>
      </c>
      <c r="G43" s="47">
        <f t="shared" ref="G43:I43" si="19">G39+G40+G41+G42</f>
        <v>1175410</v>
      </c>
      <c r="H43" s="10">
        <f t="shared" si="19"/>
        <v>1175410</v>
      </c>
      <c r="I43" s="48">
        <f t="shared" si="19"/>
        <v>1175410</v>
      </c>
      <c r="J43" s="62"/>
    </row>
    <row r="44" spans="1:10" ht="29.25" customHeight="1" thickBot="1" x14ac:dyDescent="0.3">
      <c r="A44" s="88">
        <v>2</v>
      </c>
      <c r="B44" s="80" t="s">
        <v>110</v>
      </c>
      <c r="C44" s="92" t="s">
        <v>4</v>
      </c>
      <c r="D44" s="13" t="s">
        <v>37</v>
      </c>
      <c r="E44" s="4">
        <f t="shared" ref="E44:F47" si="20">E49</f>
        <v>0</v>
      </c>
      <c r="F44" s="35">
        <f t="shared" si="20"/>
        <v>0</v>
      </c>
      <c r="G44" s="47">
        <f t="shared" ref="G44:I44" si="21">G49</f>
        <v>0</v>
      </c>
      <c r="H44" s="10">
        <f t="shared" si="21"/>
        <v>0</v>
      </c>
      <c r="I44" s="48">
        <f t="shared" si="21"/>
        <v>0</v>
      </c>
      <c r="J44" s="82">
        <v>13</v>
      </c>
    </row>
    <row r="45" spans="1:10" ht="29.25" customHeight="1" thickBot="1" x14ac:dyDescent="0.3">
      <c r="A45" s="89"/>
      <c r="B45" s="86"/>
      <c r="C45" s="93"/>
      <c r="D45" s="13" t="s">
        <v>5</v>
      </c>
      <c r="E45" s="4">
        <f t="shared" si="20"/>
        <v>550</v>
      </c>
      <c r="F45" s="35">
        <f t="shared" si="20"/>
        <v>550</v>
      </c>
      <c r="G45" s="47">
        <f t="shared" ref="G45:I45" si="22">G50</f>
        <v>0</v>
      </c>
      <c r="H45" s="10">
        <f t="shared" si="22"/>
        <v>0</v>
      </c>
      <c r="I45" s="48">
        <f t="shared" si="22"/>
        <v>0</v>
      </c>
      <c r="J45" s="61"/>
    </row>
    <row r="46" spans="1:10" ht="29.25" customHeight="1" thickBot="1" x14ac:dyDescent="0.3">
      <c r="A46" s="89"/>
      <c r="B46" s="86"/>
      <c r="C46" s="93"/>
      <c r="D46" s="13" t="s">
        <v>6</v>
      </c>
      <c r="E46" s="4">
        <f t="shared" si="20"/>
        <v>0</v>
      </c>
      <c r="F46" s="35">
        <f t="shared" si="20"/>
        <v>0</v>
      </c>
      <c r="G46" s="47">
        <f t="shared" ref="G46:I46" si="23">G51</f>
        <v>0</v>
      </c>
      <c r="H46" s="10">
        <f t="shared" si="23"/>
        <v>0</v>
      </c>
      <c r="I46" s="48">
        <f t="shared" si="23"/>
        <v>0</v>
      </c>
      <c r="J46" s="61"/>
    </row>
    <row r="47" spans="1:10" ht="29.25" customHeight="1" thickBot="1" x14ac:dyDescent="0.3">
      <c r="A47" s="89"/>
      <c r="B47" s="86"/>
      <c r="C47" s="93"/>
      <c r="D47" s="13" t="s">
        <v>7</v>
      </c>
      <c r="E47" s="4">
        <f t="shared" si="20"/>
        <v>0</v>
      </c>
      <c r="F47" s="35">
        <f t="shared" si="20"/>
        <v>0</v>
      </c>
      <c r="G47" s="47">
        <f t="shared" ref="G47:I47" si="24">G52</f>
        <v>0</v>
      </c>
      <c r="H47" s="10">
        <f t="shared" si="24"/>
        <v>0</v>
      </c>
      <c r="I47" s="48">
        <f t="shared" si="24"/>
        <v>0</v>
      </c>
      <c r="J47" s="61"/>
    </row>
    <row r="48" spans="1:10" ht="29.25" customHeight="1" thickBot="1" x14ac:dyDescent="0.3">
      <c r="A48" s="90"/>
      <c r="B48" s="87"/>
      <c r="C48" s="94"/>
      <c r="D48" s="13" t="s">
        <v>8</v>
      </c>
      <c r="E48" s="4">
        <f>E44+E45+E46+E47</f>
        <v>550</v>
      </c>
      <c r="F48" s="35">
        <f>F44+F45+F46+F47</f>
        <v>550</v>
      </c>
      <c r="G48" s="47">
        <f t="shared" ref="G48:I48" si="25">G44+G45+G46+G47</f>
        <v>0</v>
      </c>
      <c r="H48" s="10">
        <f t="shared" si="25"/>
        <v>0</v>
      </c>
      <c r="I48" s="48">
        <f t="shared" si="25"/>
        <v>0</v>
      </c>
      <c r="J48" s="62"/>
    </row>
    <row r="49" spans="1:10" ht="57.75" customHeight="1" thickBot="1" x14ac:dyDescent="0.3">
      <c r="A49" s="83" t="s">
        <v>111</v>
      </c>
      <c r="B49" s="80" t="s">
        <v>85</v>
      </c>
      <c r="C49" s="92" t="s">
        <v>4</v>
      </c>
      <c r="D49" s="13" t="s">
        <v>37</v>
      </c>
      <c r="E49" s="4">
        <f>F49+G49+H49+I49</f>
        <v>0</v>
      </c>
      <c r="F49" s="35">
        <v>0</v>
      </c>
      <c r="G49" s="47">
        <v>0</v>
      </c>
      <c r="H49" s="10">
        <v>0</v>
      </c>
      <c r="I49" s="48">
        <v>0</v>
      </c>
      <c r="J49" s="82"/>
    </row>
    <row r="50" spans="1:10" ht="50.25" customHeight="1" thickBot="1" x14ac:dyDescent="0.3">
      <c r="A50" s="84"/>
      <c r="B50" s="86"/>
      <c r="C50" s="93"/>
      <c r="D50" s="13" t="s">
        <v>5</v>
      </c>
      <c r="E50" s="4">
        <f t="shared" ref="E50:E52" si="26">F50+G50+H50+I50</f>
        <v>550</v>
      </c>
      <c r="F50" s="35">
        <v>550</v>
      </c>
      <c r="G50" s="47">
        <v>0</v>
      </c>
      <c r="H50" s="10">
        <v>0</v>
      </c>
      <c r="I50" s="48">
        <v>0</v>
      </c>
      <c r="J50" s="61"/>
    </row>
    <row r="51" spans="1:10" ht="57.75" customHeight="1" thickBot="1" x14ac:dyDescent="0.3">
      <c r="A51" s="84"/>
      <c r="B51" s="86"/>
      <c r="C51" s="93"/>
      <c r="D51" s="13" t="s">
        <v>6</v>
      </c>
      <c r="E51" s="4">
        <f t="shared" si="26"/>
        <v>0</v>
      </c>
      <c r="F51" s="35">
        <v>0</v>
      </c>
      <c r="G51" s="47">
        <v>0</v>
      </c>
      <c r="H51" s="10">
        <v>0</v>
      </c>
      <c r="I51" s="48">
        <v>0</v>
      </c>
      <c r="J51" s="61"/>
    </row>
    <row r="52" spans="1:10" ht="45" customHeight="1" thickBot="1" x14ac:dyDescent="0.3">
      <c r="A52" s="84"/>
      <c r="B52" s="86"/>
      <c r="C52" s="93"/>
      <c r="D52" s="13" t="s">
        <v>7</v>
      </c>
      <c r="E52" s="4">
        <f t="shared" si="26"/>
        <v>0</v>
      </c>
      <c r="F52" s="35">
        <v>0</v>
      </c>
      <c r="G52" s="47">
        <v>0</v>
      </c>
      <c r="H52" s="10">
        <v>0</v>
      </c>
      <c r="I52" s="48">
        <v>0</v>
      </c>
      <c r="J52" s="61"/>
    </row>
    <row r="53" spans="1:10" ht="26.25" customHeight="1" thickBot="1" x14ac:dyDescent="0.3">
      <c r="A53" s="85"/>
      <c r="B53" s="87"/>
      <c r="C53" s="94"/>
      <c r="D53" s="13" t="s">
        <v>8</v>
      </c>
      <c r="E53" s="4">
        <f>E49+E50+E51+E52</f>
        <v>550</v>
      </c>
      <c r="F53" s="35">
        <f>F49+F50+F51+F52</f>
        <v>550</v>
      </c>
      <c r="G53" s="47">
        <f t="shared" ref="G53:I53" si="27">G49+G50+G51+G52</f>
        <v>0</v>
      </c>
      <c r="H53" s="10">
        <f t="shared" si="27"/>
        <v>0</v>
      </c>
      <c r="I53" s="48">
        <f t="shared" si="27"/>
        <v>0</v>
      </c>
      <c r="J53" s="62"/>
    </row>
    <row r="54" spans="1:10" ht="47.25" customHeight="1" thickBot="1" x14ac:dyDescent="0.3">
      <c r="A54" s="88">
        <v>3</v>
      </c>
      <c r="B54" s="80" t="s">
        <v>112</v>
      </c>
      <c r="C54" s="92" t="s">
        <v>4</v>
      </c>
      <c r="D54" s="13" t="s">
        <v>37</v>
      </c>
      <c r="E54" s="4">
        <f t="shared" ref="E54:F57" si="28">E59</f>
        <v>0</v>
      </c>
      <c r="F54" s="35">
        <f t="shared" si="28"/>
        <v>0</v>
      </c>
      <c r="G54" s="47">
        <f t="shared" ref="G54:I54" si="29">G59</f>
        <v>0</v>
      </c>
      <c r="H54" s="10">
        <f t="shared" si="29"/>
        <v>0</v>
      </c>
      <c r="I54" s="48">
        <f t="shared" si="29"/>
        <v>0</v>
      </c>
      <c r="J54" s="82">
        <v>14.15</v>
      </c>
    </row>
    <row r="55" spans="1:10" ht="42.75" customHeight="1" thickBot="1" x14ac:dyDescent="0.3">
      <c r="A55" s="89"/>
      <c r="B55" s="86"/>
      <c r="C55" s="93"/>
      <c r="D55" s="13" t="s">
        <v>5</v>
      </c>
      <c r="E55" s="4">
        <f t="shared" si="28"/>
        <v>0</v>
      </c>
      <c r="F55" s="35">
        <f t="shared" si="28"/>
        <v>0</v>
      </c>
      <c r="G55" s="47">
        <f t="shared" ref="G55:I55" si="30">G60</f>
        <v>0</v>
      </c>
      <c r="H55" s="10">
        <f t="shared" si="30"/>
        <v>0</v>
      </c>
      <c r="I55" s="48">
        <f t="shared" si="30"/>
        <v>0</v>
      </c>
      <c r="J55" s="61"/>
    </row>
    <row r="56" spans="1:10" ht="48" customHeight="1" thickBot="1" x14ac:dyDescent="0.3">
      <c r="A56" s="89"/>
      <c r="B56" s="86"/>
      <c r="C56" s="93"/>
      <c r="D56" s="13" t="s">
        <v>6</v>
      </c>
      <c r="E56" s="4">
        <f t="shared" si="28"/>
        <v>3006720</v>
      </c>
      <c r="F56" s="35">
        <f t="shared" si="28"/>
        <v>751680</v>
      </c>
      <c r="G56" s="47">
        <f t="shared" ref="G56:I56" si="31">G61</f>
        <v>751680</v>
      </c>
      <c r="H56" s="10">
        <f t="shared" si="31"/>
        <v>751680</v>
      </c>
      <c r="I56" s="48">
        <f t="shared" si="31"/>
        <v>751680</v>
      </c>
      <c r="J56" s="61"/>
    </row>
    <row r="57" spans="1:10" ht="39" customHeight="1" thickBot="1" x14ac:dyDescent="0.3">
      <c r="A57" s="89"/>
      <c r="B57" s="86"/>
      <c r="C57" s="93"/>
      <c r="D57" s="13" t="s">
        <v>7</v>
      </c>
      <c r="E57" s="4">
        <f t="shared" si="28"/>
        <v>0</v>
      </c>
      <c r="F57" s="35">
        <f t="shared" si="28"/>
        <v>0</v>
      </c>
      <c r="G57" s="47">
        <f t="shared" ref="G57:I57" si="32">G62</f>
        <v>0</v>
      </c>
      <c r="H57" s="10">
        <f t="shared" si="32"/>
        <v>0</v>
      </c>
      <c r="I57" s="48">
        <f t="shared" si="32"/>
        <v>0</v>
      </c>
      <c r="J57" s="61"/>
    </row>
    <row r="58" spans="1:10" ht="26.25" customHeight="1" thickBot="1" x14ac:dyDescent="0.3">
      <c r="A58" s="90"/>
      <c r="B58" s="87"/>
      <c r="C58" s="94"/>
      <c r="D58" s="13" t="s">
        <v>8</v>
      </c>
      <c r="E58" s="4">
        <f t="shared" ref="E58:F58" si="33">E54+E55+E56+E57</f>
        <v>3006720</v>
      </c>
      <c r="F58" s="35">
        <f t="shared" si="33"/>
        <v>751680</v>
      </c>
      <c r="G58" s="47">
        <f t="shared" ref="G58:I58" si="34">G54+G55+G56+G57</f>
        <v>751680</v>
      </c>
      <c r="H58" s="10">
        <f t="shared" si="34"/>
        <v>751680</v>
      </c>
      <c r="I58" s="48">
        <f t="shared" si="34"/>
        <v>751680</v>
      </c>
      <c r="J58" s="62"/>
    </row>
    <row r="59" spans="1:10" ht="45" customHeight="1" thickBot="1" x14ac:dyDescent="0.3">
      <c r="A59" s="83" t="s">
        <v>113</v>
      </c>
      <c r="B59" s="80" t="s">
        <v>95</v>
      </c>
      <c r="C59" s="92" t="s">
        <v>4</v>
      </c>
      <c r="D59" s="13" t="s">
        <v>37</v>
      </c>
      <c r="E59" s="4">
        <f>F59+G59+H59+I59</f>
        <v>0</v>
      </c>
      <c r="F59" s="35">
        <v>0</v>
      </c>
      <c r="G59" s="47">
        <v>0</v>
      </c>
      <c r="H59" s="10">
        <v>0</v>
      </c>
      <c r="I59" s="48">
        <v>0</v>
      </c>
      <c r="J59" s="82"/>
    </row>
    <row r="60" spans="1:10" ht="48.75" customHeight="1" thickBot="1" x14ac:dyDescent="0.3">
      <c r="A60" s="84"/>
      <c r="B60" s="86"/>
      <c r="C60" s="93"/>
      <c r="D60" s="13" t="s">
        <v>5</v>
      </c>
      <c r="E60" s="4">
        <f t="shared" ref="E60:E62" si="35">F60+G60+H60+I60</f>
        <v>0</v>
      </c>
      <c r="F60" s="35">
        <v>0</v>
      </c>
      <c r="G60" s="47">
        <v>0</v>
      </c>
      <c r="H60" s="10">
        <v>0</v>
      </c>
      <c r="I60" s="48">
        <v>0</v>
      </c>
      <c r="J60" s="61"/>
    </row>
    <row r="61" spans="1:10" ht="49.5" customHeight="1" thickBot="1" x14ac:dyDescent="0.3">
      <c r="A61" s="84"/>
      <c r="B61" s="86"/>
      <c r="C61" s="93"/>
      <c r="D61" s="13" t="s">
        <v>6</v>
      </c>
      <c r="E61" s="4">
        <f t="shared" si="35"/>
        <v>3006720</v>
      </c>
      <c r="F61" s="35">
        <v>751680</v>
      </c>
      <c r="G61" s="47">
        <v>751680</v>
      </c>
      <c r="H61" s="10">
        <v>751680</v>
      </c>
      <c r="I61" s="48">
        <v>751680</v>
      </c>
      <c r="J61" s="61"/>
    </row>
    <row r="62" spans="1:10" ht="36" customHeight="1" thickBot="1" x14ac:dyDescent="0.3">
      <c r="A62" s="84"/>
      <c r="B62" s="86"/>
      <c r="C62" s="93"/>
      <c r="D62" s="13" t="s">
        <v>7</v>
      </c>
      <c r="E62" s="4">
        <f t="shared" si="35"/>
        <v>0</v>
      </c>
      <c r="F62" s="35">
        <v>0</v>
      </c>
      <c r="G62" s="47">
        <v>0</v>
      </c>
      <c r="H62" s="10">
        <v>0</v>
      </c>
      <c r="I62" s="48">
        <v>0</v>
      </c>
      <c r="J62" s="61"/>
    </row>
    <row r="63" spans="1:10" ht="23.25" customHeight="1" thickBot="1" x14ac:dyDescent="0.3">
      <c r="A63" s="85"/>
      <c r="B63" s="87"/>
      <c r="C63" s="94"/>
      <c r="D63" s="13" t="s">
        <v>8</v>
      </c>
      <c r="E63" s="4">
        <f t="shared" ref="E63:F63" si="36">E59+E60+E61+E62</f>
        <v>3006720</v>
      </c>
      <c r="F63" s="35">
        <f t="shared" si="36"/>
        <v>751680</v>
      </c>
      <c r="G63" s="47">
        <f t="shared" ref="G63:I63" si="37">G59+G60+G61+G62</f>
        <v>751680</v>
      </c>
      <c r="H63" s="10">
        <f t="shared" si="37"/>
        <v>751680</v>
      </c>
      <c r="I63" s="48">
        <f t="shared" si="37"/>
        <v>751680</v>
      </c>
      <c r="J63" s="62"/>
    </row>
    <row r="64" spans="1:10" ht="57.75" customHeight="1" thickBot="1" x14ac:dyDescent="0.3">
      <c r="A64" s="65">
        <v>4</v>
      </c>
      <c r="B64" s="68" t="s">
        <v>114</v>
      </c>
      <c r="C64" s="95" t="s">
        <v>4</v>
      </c>
      <c r="D64" s="33" t="s">
        <v>37</v>
      </c>
      <c r="E64" s="31">
        <f t="shared" ref="E64:F67" si="38">E69</f>
        <v>0</v>
      </c>
      <c r="F64" s="36">
        <f t="shared" si="38"/>
        <v>0</v>
      </c>
      <c r="G64" s="49">
        <f t="shared" ref="G64:I64" si="39">G69</f>
        <v>0</v>
      </c>
      <c r="H64" s="44">
        <f t="shared" si="39"/>
        <v>0</v>
      </c>
      <c r="I64" s="50">
        <f t="shared" si="39"/>
        <v>0</v>
      </c>
      <c r="J64" s="53">
        <v>16</v>
      </c>
    </row>
    <row r="65" spans="1:10" ht="45" customHeight="1" thickBot="1" x14ac:dyDescent="0.3">
      <c r="A65" s="66"/>
      <c r="B65" s="69"/>
      <c r="C65" s="96"/>
      <c r="D65" s="33" t="s">
        <v>5</v>
      </c>
      <c r="E65" s="31">
        <f t="shared" si="38"/>
        <v>2381659</v>
      </c>
      <c r="F65" s="36">
        <f t="shared" si="38"/>
        <v>603877</v>
      </c>
      <c r="G65" s="49">
        <f t="shared" ref="G65:I65" si="40">G70</f>
        <v>592594</v>
      </c>
      <c r="H65" s="44">
        <f t="shared" si="40"/>
        <v>592594</v>
      </c>
      <c r="I65" s="50">
        <f t="shared" si="40"/>
        <v>592594</v>
      </c>
      <c r="J65" s="63"/>
    </row>
    <row r="66" spans="1:10" ht="54" customHeight="1" thickBot="1" x14ac:dyDescent="0.3">
      <c r="A66" s="66"/>
      <c r="B66" s="69"/>
      <c r="C66" s="96"/>
      <c r="D66" s="33" t="s">
        <v>6</v>
      </c>
      <c r="E66" s="31">
        <f t="shared" si="38"/>
        <v>0</v>
      </c>
      <c r="F66" s="36">
        <f t="shared" si="38"/>
        <v>0</v>
      </c>
      <c r="G66" s="49">
        <f t="shared" ref="G66:I66" si="41">G71</f>
        <v>0</v>
      </c>
      <c r="H66" s="44">
        <f t="shared" si="41"/>
        <v>0</v>
      </c>
      <c r="I66" s="50">
        <f t="shared" si="41"/>
        <v>0</v>
      </c>
      <c r="J66" s="63"/>
    </row>
    <row r="67" spans="1:10" ht="33" customHeight="1" thickBot="1" x14ac:dyDescent="0.3">
      <c r="A67" s="66"/>
      <c r="B67" s="69"/>
      <c r="C67" s="96"/>
      <c r="D67" s="33" t="s">
        <v>7</v>
      </c>
      <c r="E67" s="31">
        <f t="shared" si="38"/>
        <v>0</v>
      </c>
      <c r="F67" s="36">
        <f t="shared" si="38"/>
        <v>0</v>
      </c>
      <c r="G67" s="49">
        <f t="shared" ref="G67:I67" si="42">G72</f>
        <v>0</v>
      </c>
      <c r="H67" s="44">
        <f t="shared" si="42"/>
        <v>0</v>
      </c>
      <c r="I67" s="50">
        <f t="shared" si="42"/>
        <v>0</v>
      </c>
      <c r="J67" s="63"/>
    </row>
    <row r="68" spans="1:10" ht="23.25" customHeight="1" thickBot="1" x14ac:dyDescent="0.3">
      <c r="A68" s="67"/>
      <c r="B68" s="70"/>
      <c r="C68" s="97"/>
      <c r="D68" s="33" t="s">
        <v>8</v>
      </c>
      <c r="E68" s="31">
        <f t="shared" ref="E68:F68" si="43">E64+E65+E66+E67</f>
        <v>2381659</v>
      </c>
      <c r="F68" s="36">
        <f t="shared" si="43"/>
        <v>603877</v>
      </c>
      <c r="G68" s="49">
        <f t="shared" ref="G68:I68" si="44">G64+G65+G66+G67</f>
        <v>592594</v>
      </c>
      <c r="H68" s="44">
        <f t="shared" si="44"/>
        <v>592594</v>
      </c>
      <c r="I68" s="50">
        <f t="shared" si="44"/>
        <v>592594</v>
      </c>
      <c r="J68" s="64"/>
    </row>
    <row r="69" spans="1:10" ht="45" customHeight="1" thickBot="1" x14ac:dyDescent="0.3">
      <c r="A69" s="71" t="s">
        <v>115</v>
      </c>
      <c r="B69" s="68" t="s">
        <v>67</v>
      </c>
      <c r="C69" s="95" t="s">
        <v>4</v>
      </c>
      <c r="D69" s="33" t="s">
        <v>37</v>
      </c>
      <c r="E69" s="31">
        <f>F69+G69+H69+I69</f>
        <v>0</v>
      </c>
      <c r="F69" s="36">
        <v>0</v>
      </c>
      <c r="G69" s="49">
        <v>0</v>
      </c>
      <c r="H69" s="44">
        <v>0</v>
      </c>
      <c r="I69" s="50">
        <v>0</v>
      </c>
      <c r="J69" s="53"/>
    </row>
    <row r="70" spans="1:10" ht="45" customHeight="1" thickBot="1" x14ac:dyDescent="0.3">
      <c r="A70" s="72"/>
      <c r="B70" s="69"/>
      <c r="C70" s="96"/>
      <c r="D70" s="33" t="s">
        <v>5</v>
      </c>
      <c r="E70" s="31">
        <f t="shared" ref="E70:E72" si="45">F70+G70+H70+I70</f>
        <v>2381659</v>
      </c>
      <c r="F70" s="36">
        <v>603877</v>
      </c>
      <c r="G70" s="49">
        <v>592594</v>
      </c>
      <c r="H70" s="44">
        <v>592594</v>
      </c>
      <c r="I70" s="50">
        <v>592594</v>
      </c>
      <c r="J70" s="63"/>
    </row>
    <row r="71" spans="1:10" ht="45" customHeight="1" thickBot="1" x14ac:dyDescent="0.3">
      <c r="A71" s="72"/>
      <c r="B71" s="69"/>
      <c r="C71" s="96"/>
      <c r="D71" s="33" t="s">
        <v>6</v>
      </c>
      <c r="E71" s="31">
        <f t="shared" si="45"/>
        <v>0</v>
      </c>
      <c r="F71" s="36">
        <v>0</v>
      </c>
      <c r="G71" s="49">
        <v>0</v>
      </c>
      <c r="H71" s="44">
        <v>0</v>
      </c>
      <c r="I71" s="50">
        <v>0</v>
      </c>
      <c r="J71" s="63"/>
    </row>
    <row r="72" spans="1:10" ht="30.75" customHeight="1" thickBot="1" x14ac:dyDescent="0.3">
      <c r="A72" s="72"/>
      <c r="B72" s="69"/>
      <c r="C72" s="96"/>
      <c r="D72" s="33" t="s">
        <v>7</v>
      </c>
      <c r="E72" s="31">
        <f t="shared" si="45"/>
        <v>0</v>
      </c>
      <c r="F72" s="36">
        <v>0</v>
      </c>
      <c r="G72" s="49">
        <v>0</v>
      </c>
      <c r="H72" s="44">
        <v>0</v>
      </c>
      <c r="I72" s="50">
        <v>0</v>
      </c>
      <c r="J72" s="63"/>
    </row>
    <row r="73" spans="1:10" ht="24.75" customHeight="1" thickBot="1" x14ac:dyDescent="0.3">
      <c r="A73" s="73"/>
      <c r="B73" s="70"/>
      <c r="C73" s="97"/>
      <c r="D73" s="33" t="s">
        <v>8</v>
      </c>
      <c r="E73" s="31">
        <f t="shared" ref="E73:F73" si="46">E69+E70+E71+E72</f>
        <v>2381659</v>
      </c>
      <c r="F73" s="36">
        <f t="shared" si="46"/>
        <v>603877</v>
      </c>
      <c r="G73" s="49">
        <f t="shared" ref="G73:I73" si="47">G69+G70+G71+G72</f>
        <v>592594</v>
      </c>
      <c r="H73" s="44">
        <f t="shared" si="47"/>
        <v>592594</v>
      </c>
      <c r="I73" s="50">
        <f t="shared" si="47"/>
        <v>592594</v>
      </c>
      <c r="J73" s="64"/>
    </row>
    <row r="74" spans="1:10" ht="49.5" customHeight="1" thickBot="1" x14ac:dyDescent="0.3">
      <c r="A74" s="65">
        <v>5</v>
      </c>
      <c r="B74" s="68" t="s">
        <v>116</v>
      </c>
      <c r="C74" s="95" t="s">
        <v>4</v>
      </c>
      <c r="D74" s="33" t="s">
        <v>37</v>
      </c>
      <c r="E74" s="31">
        <f t="shared" ref="E74:F77" si="48">E79</f>
        <v>6041146</v>
      </c>
      <c r="F74" s="36">
        <f t="shared" si="48"/>
        <v>1482010</v>
      </c>
      <c r="G74" s="49">
        <f t="shared" ref="G74:I74" si="49">G79</f>
        <v>1519712</v>
      </c>
      <c r="H74" s="44">
        <f t="shared" si="49"/>
        <v>1519712</v>
      </c>
      <c r="I74" s="50">
        <f t="shared" si="49"/>
        <v>1519712</v>
      </c>
      <c r="J74" s="53" t="s">
        <v>92</v>
      </c>
    </row>
    <row r="75" spans="1:10" ht="47.25" customHeight="1" thickBot="1" x14ac:dyDescent="0.3">
      <c r="A75" s="66"/>
      <c r="B75" s="69"/>
      <c r="C75" s="96"/>
      <c r="D75" s="33" t="s">
        <v>5</v>
      </c>
      <c r="E75" s="31">
        <f t="shared" si="48"/>
        <v>0</v>
      </c>
      <c r="F75" s="36">
        <f t="shared" si="48"/>
        <v>0</v>
      </c>
      <c r="G75" s="49">
        <f t="shared" ref="G75:I75" si="50">G80</f>
        <v>0</v>
      </c>
      <c r="H75" s="44">
        <f t="shared" si="50"/>
        <v>0</v>
      </c>
      <c r="I75" s="50">
        <f t="shared" si="50"/>
        <v>0</v>
      </c>
      <c r="J75" s="63"/>
    </row>
    <row r="76" spans="1:10" ht="45.75" customHeight="1" thickBot="1" x14ac:dyDescent="0.3">
      <c r="A76" s="66"/>
      <c r="B76" s="69"/>
      <c r="C76" s="96"/>
      <c r="D76" s="33" t="s">
        <v>6</v>
      </c>
      <c r="E76" s="31">
        <f t="shared" si="48"/>
        <v>0</v>
      </c>
      <c r="F76" s="36">
        <f t="shared" si="48"/>
        <v>0</v>
      </c>
      <c r="G76" s="49">
        <f t="shared" ref="G76:I76" si="51">G81</f>
        <v>0</v>
      </c>
      <c r="H76" s="44">
        <f t="shared" si="51"/>
        <v>0</v>
      </c>
      <c r="I76" s="50">
        <f t="shared" si="51"/>
        <v>0</v>
      </c>
      <c r="J76" s="63"/>
    </row>
    <row r="77" spans="1:10" ht="38.25" customHeight="1" thickBot="1" x14ac:dyDescent="0.3">
      <c r="A77" s="66"/>
      <c r="B77" s="69"/>
      <c r="C77" s="96"/>
      <c r="D77" s="33" t="s">
        <v>7</v>
      </c>
      <c r="E77" s="31">
        <f t="shared" si="48"/>
        <v>0</v>
      </c>
      <c r="F77" s="36">
        <f t="shared" si="48"/>
        <v>0</v>
      </c>
      <c r="G77" s="49">
        <f t="shared" ref="G77:I77" si="52">G82</f>
        <v>0</v>
      </c>
      <c r="H77" s="44">
        <f t="shared" si="52"/>
        <v>0</v>
      </c>
      <c r="I77" s="50">
        <f t="shared" si="52"/>
        <v>0</v>
      </c>
      <c r="J77" s="63"/>
    </row>
    <row r="78" spans="1:10" ht="24.75" customHeight="1" thickBot="1" x14ac:dyDescent="0.3">
      <c r="A78" s="67"/>
      <c r="B78" s="70"/>
      <c r="C78" s="97"/>
      <c r="D78" s="33" t="s">
        <v>8</v>
      </c>
      <c r="E78" s="31">
        <f t="shared" ref="E78:F78" si="53">E74+E75+E76+E77</f>
        <v>6041146</v>
      </c>
      <c r="F78" s="36">
        <f t="shared" si="53"/>
        <v>1482010</v>
      </c>
      <c r="G78" s="49">
        <f t="shared" ref="G78:I78" si="54">G74+G75+G76+G77</f>
        <v>1519712</v>
      </c>
      <c r="H78" s="44">
        <f t="shared" si="54"/>
        <v>1519712</v>
      </c>
      <c r="I78" s="50">
        <f t="shared" si="54"/>
        <v>1519712</v>
      </c>
      <c r="J78" s="64"/>
    </row>
    <row r="79" spans="1:10" ht="45" customHeight="1" thickBot="1" x14ac:dyDescent="0.3">
      <c r="A79" s="71" t="s">
        <v>117</v>
      </c>
      <c r="B79" s="68" t="s">
        <v>17</v>
      </c>
      <c r="C79" s="95" t="s">
        <v>4</v>
      </c>
      <c r="D79" s="33" t="s">
        <v>37</v>
      </c>
      <c r="E79" s="31">
        <f>F79+G79+H79+I79</f>
        <v>6041146</v>
      </c>
      <c r="F79" s="36">
        <v>1482010</v>
      </c>
      <c r="G79" s="49">
        <v>1519712</v>
      </c>
      <c r="H79" s="44">
        <v>1519712</v>
      </c>
      <c r="I79" s="50">
        <v>1519712</v>
      </c>
      <c r="J79" s="53"/>
    </row>
    <row r="80" spans="1:10" ht="45" customHeight="1" thickBot="1" x14ac:dyDescent="0.3">
      <c r="A80" s="72"/>
      <c r="B80" s="69"/>
      <c r="C80" s="96"/>
      <c r="D80" s="33" t="s">
        <v>5</v>
      </c>
      <c r="E80" s="31">
        <f t="shared" ref="E80:E82" si="55">F80+G80+H80+I80</f>
        <v>0</v>
      </c>
      <c r="F80" s="36">
        <v>0</v>
      </c>
      <c r="G80" s="49">
        <v>0</v>
      </c>
      <c r="H80" s="44">
        <v>0</v>
      </c>
      <c r="I80" s="50">
        <v>0</v>
      </c>
      <c r="J80" s="63"/>
    </row>
    <row r="81" spans="1:10" ht="45" customHeight="1" thickBot="1" x14ac:dyDescent="0.3">
      <c r="A81" s="72"/>
      <c r="B81" s="69"/>
      <c r="C81" s="96"/>
      <c r="D81" s="33" t="s">
        <v>6</v>
      </c>
      <c r="E81" s="31">
        <f t="shared" si="55"/>
        <v>0</v>
      </c>
      <c r="F81" s="36">
        <v>0</v>
      </c>
      <c r="G81" s="49">
        <v>0</v>
      </c>
      <c r="H81" s="44">
        <v>0</v>
      </c>
      <c r="I81" s="50">
        <v>0</v>
      </c>
      <c r="J81" s="63"/>
    </row>
    <row r="82" spans="1:10" ht="45" customHeight="1" thickBot="1" x14ac:dyDescent="0.3">
      <c r="A82" s="72"/>
      <c r="B82" s="69"/>
      <c r="C82" s="96"/>
      <c r="D82" s="33" t="s">
        <v>7</v>
      </c>
      <c r="E82" s="31">
        <f t="shared" si="55"/>
        <v>0</v>
      </c>
      <c r="F82" s="36">
        <v>0</v>
      </c>
      <c r="G82" s="49">
        <v>0</v>
      </c>
      <c r="H82" s="44">
        <v>0</v>
      </c>
      <c r="I82" s="50">
        <v>0</v>
      </c>
      <c r="J82" s="63"/>
    </row>
    <row r="83" spans="1:10" ht="26.25" customHeight="1" thickBot="1" x14ac:dyDescent="0.3">
      <c r="A83" s="73"/>
      <c r="B83" s="70"/>
      <c r="C83" s="97"/>
      <c r="D83" s="33" t="s">
        <v>8</v>
      </c>
      <c r="E83" s="31">
        <f t="shared" ref="E83:F83" si="56">E79+E80+E81+E82</f>
        <v>6041146</v>
      </c>
      <c r="F83" s="36">
        <f t="shared" si="56"/>
        <v>1482010</v>
      </c>
      <c r="G83" s="49">
        <f t="shared" ref="G83:I83" si="57">G79+G80+G81+G82</f>
        <v>1519712</v>
      </c>
      <c r="H83" s="44">
        <f t="shared" si="57"/>
        <v>1519712</v>
      </c>
      <c r="I83" s="50">
        <f t="shared" si="57"/>
        <v>1519712</v>
      </c>
      <c r="J83" s="64"/>
    </row>
    <row r="84" spans="1:10" ht="51" customHeight="1" thickBot="1" x14ac:dyDescent="0.3">
      <c r="A84" s="65">
        <v>6</v>
      </c>
      <c r="B84" s="68" t="s">
        <v>118</v>
      </c>
      <c r="C84" s="95" t="s">
        <v>4</v>
      </c>
      <c r="D84" s="33" t="s">
        <v>37</v>
      </c>
      <c r="E84" s="31">
        <f t="shared" ref="E84:F87" si="58">E89</f>
        <v>95563.8</v>
      </c>
      <c r="F84" s="36">
        <f t="shared" si="58"/>
        <v>35563.800000000003</v>
      </c>
      <c r="G84" s="49">
        <f t="shared" ref="G84:H84" si="59">G89</f>
        <v>30000</v>
      </c>
      <c r="H84" s="44">
        <f t="shared" si="59"/>
        <v>30000</v>
      </c>
      <c r="I84" s="50">
        <v>30000</v>
      </c>
      <c r="J84" s="53">
        <v>21</v>
      </c>
    </row>
    <row r="85" spans="1:10" ht="49.5" customHeight="1" thickBot="1" x14ac:dyDescent="0.3">
      <c r="A85" s="66"/>
      <c r="B85" s="69"/>
      <c r="C85" s="96"/>
      <c r="D85" s="33" t="s">
        <v>5</v>
      </c>
      <c r="E85" s="31">
        <f t="shared" si="58"/>
        <v>0</v>
      </c>
      <c r="F85" s="36">
        <f t="shared" si="58"/>
        <v>0</v>
      </c>
      <c r="G85" s="49">
        <f t="shared" ref="G85:I85" si="60">G90</f>
        <v>0</v>
      </c>
      <c r="H85" s="44">
        <f t="shared" si="60"/>
        <v>0</v>
      </c>
      <c r="I85" s="50">
        <f t="shared" si="60"/>
        <v>0</v>
      </c>
      <c r="J85" s="63"/>
    </row>
    <row r="86" spans="1:10" ht="46.5" customHeight="1" thickBot="1" x14ac:dyDescent="0.3">
      <c r="A86" s="66"/>
      <c r="B86" s="69"/>
      <c r="C86" s="96"/>
      <c r="D86" s="33" t="s">
        <v>6</v>
      </c>
      <c r="E86" s="31">
        <f t="shared" si="58"/>
        <v>0</v>
      </c>
      <c r="F86" s="36">
        <f t="shared" si="58"/>
        <v>0</v>
      </c>
      <c r="G86" s="49">
        <f t="shared" ref="G86:I86" si="61">G91</f>
        <v>0</v>
      </c>
      <c r="H86" s="44">
        <f t="shared" si="61"/>
        <v>0</v>
      </c>
      <c r="I86" s="50">
        <f t="shared" si="61"/>
        <v>0</v>
      </c>
      <c r="J86" s="63"/>
    </row>
    <row r="87" spans="1:10" ht="36" customHeight="1" thickBot="1" x14ac:dyDescent="0.3">
      <c r="A87" s="66"/>
      <c r="B87" s="69"/>
      <c r="C87" s="96"/>
      <c r="D87" s="33" t="s">
        <v>7</v>
      </c>
      <c r="E87" s="31">
        <f t="shared" si="58"/>
        <v>0</v>
      </c>
      <c r="F87" s="36">
        <f t="shared" si="58"/>
        <v>0</v>
      </c>
      <c r="G87" s="49">
        <f t="shared" ref="G87:I87" si="62">G92</f>
        <v>0</v>
      </c>
      <c r="H87" s="44">
        <f t="shared" si="62"/>
        <v>0</v>
      </c>
      <c r="I87" s="50">
        <f t="shared" si="62"/>
        <v>0</v>
      </c>
      <c r="J87" s="63"/>
    </row>
    <row r="88" spans="1:10" ht="26.25" customHeight="1" thickBot="1" x14ac:dyDescent="0.3">
      <c r="A88" s="67"/>
      <c r="B88" s="70"/>
      <c r="C88" s="97"/>
      <c r="D88" s="33" t="s">
        <v>8</v>
      </c>
      <c r="E88" s="31">
        <f t="shared" ref="E88:F88" si="63">E84+E85+E86+E87</f>
        <v>95563.8</v>
      </c>
      <c r="F88" s="36">
        <f t="shared" si="63"/>
        <v>35563.800000000003</v>
      </c>
      <c r="G88" s="49">
        <f t="shared" ref="G88:I88" si="64">G84+G85+G86+G87</f>
        <v>30000</v>
      </c>
      <c r="H88" s="44">
        <f t="shared" si="64"/>
        <v>30000</v>
      </c>
      <c r="I88" s="50">
        <f t="shared" si="64"/>
        <v>30000</v>
      </c>
      <c r="J88" s="64"/>
    </row>
    <row r="89" spans="1:10" ht="46.5" customHeight="1" thickBot="1" x14ac:dyDescent="0.3">
      <c r="A89" s="71" t="s">
        <v>119</v>
      </c>
      <c r="B89" s="68" t="s">
        <v>10</v>
      </c>
      <c r="C89" s="95" t="s">
        <v>4</v>
      </c>
      <c r="D89" s="33" t="s">
        <v>37</v>
      </c>
      <c r="E89" s="31">
        <f>F89+G89+H89+I89</f>
        <v>95563.8</v>
      </c>
      <c r="F89" s="36">
        <v>35563.800000000003</v>
      </c>
      <c r="G89" s="49">
        <v>30000</v>
      </c>
      <c r="H89" s="44">
        <v>30000</v>
      </c>
      <c r="I89" s="50">
        <v>0</v>
      </c>
      <c r="J89" s="53"/>
    </row>
    <row r="90" spans="1:10" ht="52.5" customHeight="1" thickBot="1" x14ac:dyDescent="0.3">
      <c r="A90" s="72"/>
      <c r="B90" s="69"/>
      <c r="C90" s="96"/>
      <c r="D90" s="33" t="s">
        <v>5</v>
      </c>
      <c r="E90" s="31">
        <f t="shared" ref="E90:E92" si="65">F90+G90+H90+I90</f>
        <v>0</v>
      </c>
      <c r="F90" s="36">
        <v>0</v>
      </c>
      <c r="G90" s="49">
        <v>0</v>
      </c>
      <c r="H90" s="44">
        <v>0</v>
      </c>
      <c r="I90" s="50">
        <v>0</v>
      </c>
      <c r="J90" s="63"/>
    </row>
    <row r="91" spans="1:10" ht="45" customHeight="1" thickBot="1" x14ac:dyDescent="0.3">
      <c r="A91" s="72"/>
      <c r="B91" s="69"/>
      <c r="C91" s="96"/>
      <c r="D91" s="33" t="s">
        <v>6</v>
      </c>
      <c r="E91" s="31">
        <f t="shared" si="65"/>
        <v>0</v>
      </c>
      <c r="F91" s="36">
        <v>0</v>
      </c>
      <c r="G91" s="49">
        <v>0</v>
      </c>
      <c r="H91" s="44">
        <v>0</v>
      </c>
      <c r="I91" s="50">
        <v>0</v>
      </c>
      <c r="J91" s="63"/>
    </row>
    <row r="92" spans="1:10" ht="37.5" customHeight="1" thickBot="1" x14ac:dyDescent="0.3">
      <c r="A92" s="72"/>
      <c r="B92" s="69"/>
      <c r="C92" s="96"/>
      <c r="D92" s="33" t="s">
        <v>7</v>
      </c>
      <c r="E92" s="31">
        <f t="shared" si="65"/>
        <v>0</v>
      </c>
      <c r="F92" s="36">
        <v>0</v>
      </c>
      <c r="G92" s="49">
        <v>0</v>
      </c>
      <c r="H92" s="44">
        <v>0</v>
      </c>
      <c r="I92" s="50">
        <v>0</v>
      </c>
      <c r="J92" s="63"/>
    </row>
    <row r="93" spans="1:10" ht="29.25" customHeight="1" thickBot="1" x14ac:dyDescent="0.3">
      <c r="A93" s="73"/>
      <c r="B93" s="70"/>
      <c r="C93" s="97"/>
      <c r="D93" s="33" t="s">
        <v>8</v>
      </c>
      <c r="E93" s="31">
        <f t="shared" ref="E93:F93" si="66">E89+E90+E91+E92</f>
        <v>95563.8</v>
      </c>
      <c r="F93" s="36">
        <f t="shared" si="66"/>
        <v>35563.800000000003</v>
      </c>
      <c r="G93" s="49">
        <f t="shared" ref="G93:I93" si="67">G89+G90+G91+G92</f>
        <v>30000</v>
      </c>
      <c r="H93" s="44">
        <f t="shared" si="67"/>
        <v>30000</v>
      </c>
      <c r="I93" s="50">
        <f t="shared" si="67"/>
        <v>0</v>
      </c>
      <c r="J93" s="64"/>
    </row>
    <row r="94" spans="1:10" ht="29.25" customHeight="1" thickBot="1" x14ac:dyDescent="0.3">
      <c r="A94" s="65">
        <v>7</v>
      </c>
      <c r="B94" s="68" t="s">
        <v>120</v>
      </c>
      <c r="C94" s="95" t="s">
        <v>4</v>
      </c>
      <c r="D94" s="33" t="s">
        <v>37</v>
      </c>
      <c r="E94" s="31">
        <f t="shared" ref="E94:F97" si="68">E99</f>
        <v>0</v>
      </c>
      <c r="F94" s="36">
        <f t="shared" si="68"/>
        <v>0</v>
      </c>
      <c r="G94" s="49">
        <f t="shared" ref="G94:I94" si="69">G99</f>
        <v>0</v>
      </c>
      <c r="H94" s="44">
        <f t="shared" si="69"/>
        <v>0</v>
      </c>
      <c r="I94" s="50">
        <f t="shared" si="69"/>
        <v>0</v>
      </c>
      <c r="J94" s="53">
        <v>22</v>
      </c>
    </row>
    <row r="95" spans="1:10" ht="29.25" customHeight="1" thickBot="1" x14ac:dyDescent="0.3">
      <c r="A95" s="66"/>
      <c r="B95" s="69"/>
      <c r="C95" s="96"/>
      <c r="D95" s="33" t="s">
        <v>5</v>
      </c>
      <c r="E95" s="31">
        <f t="shared" si="68"/>
        <v>0</v>
      </c>
      <c r="F95" s="36">
        <f t="shared" si="68"/>
        <v>0</v>
      </c>
      <c r="G95" s="49">
        <f t="shared" ref="G95:I95" si="70">G100</f>
        <v>0</v>
      </c>
      <c r="H95" s="44">
        <f t="shared" si="70"/>
        <v>0</v>
      </c>
      <c r="I95" s="50">
        <f t="shared" si="70"/>
        <v>0</v>
      </c>
      <c r="J95" s="63"/>
    </row>
    <row r="96" spans="1:10" ht="29.25" customHeight="1" thickBot="1" x14ac:dyDescent="0.3">
      <c r="A96" s="66"/>
      <c r="B96" s="69"/>
      <c r="C96" s="96"/>
      <c r="D96" s="33" t="s">
        <v>6</v>
      </c>
      <c r="E96" s="31">
        <f t="shared" si="68"/>
        <v>86404.299999999988</v>
      </c>
      <c r="F96" s="36">
        <f t="shared" si="68"/>
        <v>11125</v>
      </c>
      <c r="G96" s="49">
        <f t="shared" ref="G96:I96" si="71">G101</f>
        <v>25093.1</v>
      </c>
      <c r="H96" s="44">
        <f t="shared" si="71"/>
        <v>25093.1</v>
      </c>
      <c r="I96" s="50">
        <f t="shared" si="71"/>
        <v>25093.1</v>
      </c>
      <c r="J96" s="63"/>
    </row>
    <row r="97" spans="1:10" ht="29.25" customHeight="1" thickBot="1" x14ac:dyDescent="0.3">
      <c r="A97" s="66"/>
      <c r="B97" s="69"/>
      <c r="C97" s="96"/>
      <c r="D97" s="33" t="s">
        <v>7</v>
      </c>
      <c r="E97" s="31">
        <f t="shared" si="68"/>
        <v>0</v>
      </c>
      <c r="F97" s="36">
        <f t="shared" si="68"/>
        <v>0</v>
      </c>
      <c r="G97" s="49">
        <f t="shared" ref="G97:I97" si="72">G102</f>
        <v>0</v>
      </c>
      <c r="H97" s="44">
        <f t="shared" si="72"/>
        <v>0</v>
      </c>
      <c r="I97" s="50">
        <f t="shared" si="72"/>
        <v>0</v>
      </c>
      <c r="J97" s="63"/>
    </row>
    <row r="98" spans="1:10" ht="29.25" customHeight="1" thickBot="1" x14ac:dyDescent="0.3">
      <c r="A98" s="67"/>
      <c r="B98" s="70"/>
      <c r="C98" s="97"/>
      <c r="D98" s="33" t="s">
        <v>8</v>
      </c>
      <c r="E98" s="31">
        <f>E94+E95+E96+E97</f>
        <v>86404.299999999988</v>
      </c>
      <c r="F98" s="36">
        <f>F94+F95+F96+F97</f>
        <v>11125</v>
      </c>
      <c r="G98" s="49">
        <f t="shared" ref="G98:I98" si="73">G94+G95+G96+G97</f>
        <v>25093.1</v>
      </c>
      <c r="H98" s="44">
        <f t="shared" si="73"/>
        <v>25093.1</v>
      </c>
      <c r="I98" s="50">
        <f t="shared" si="73"/>
        <v>25093.1</v>
      </c>
      <c r="J98" s="64"/>
    </row>
    <row r="99" spans="1:10" ht="48.75" customHeight="1" thickBot="1" x14ac:dyDescent="0.3">
      <c r="A99" s="71" t="s">
        <v>121</v>
      </c>
      <c r="B99" s="68" t="s">
        <v>68</v>
      </c>
      <c r="C99" s="95" t="s">
        <v>4</v>
      </c>
      <c r="D99" s="33" t="s">
        <v>37</v>
      </c>
      <c r="E99" s="31">
        <f>F99+G99+H99+I99</f>
        <v>0</v>
      </c>
      <c r="F99" s="36">
        <v>0</v>
      </c>
      <c r="G99" s="49">
        <v>0</v>
      </c>
      <c r="H99" s="44">
        <v>0</v>
      </c>
      <c r="I99" s="50">
        <v>0</v>
      </c>
      <c r="J99" s="53"/>
    </row>
    <row r="100" spans="1:10" ht="51" customHeight="1" thickBot="1" x14ac:dyDescent="0.3">
      <c r="A100" s="72"/>
      <c r="B100" s="69"/>
      <c r="C100" s="96"/>
      <c r="D100" s="33" t="s">
        <v>5</v>
      </c>
      <c r="E100" s="31">
        <f t="shared" ref="E100:E102" si="74">F100+G100+H100+I100</f>
        <v>0</v>
      </c>
      <c r="F100" s="36">
        <v>0</v>
      </c>
      <c r="G100" s="49">
        <v>0</v>
      </c>
      <c r="H100" s="44">
        <v>0</v>
      </c>
      <c r="I100" s="50">
        <v>0</v>
      </c>
      <c r="J100" s="63"/>
    </row>
    <row r="101" spans="1:10" ht="51" customHeight="1" thickBot="1" x14ac:dyDescent="0.3">
      <c r="A101" s="72"/>
      <c r="B101" s="69"/>
      <c r="C101" s="96"/>
      <c r="D101" s="33" t="s">
        <v>6</v>
      </c>
      <c r="E101" s="31">
        <f t="shared" si="74"/>
        <v>86404.299999999988</v>
      </c>
      <c r="F101" s="36">
        <v>11125</v>
      </c>
      <c r="G101" s="49">
        <v>25093.1</v>
      </c>
      <c r="H101" s="44">
        <v>25093.1</v>
      </c>
      <c r="I101" s="50">
        <v>25093.1</v>
      </c>
      <c r="J101" s="63"/>
    </row>
    <row r="102" spans="1:10" ht="42.75" customHeight="1" thickBot="1" x14ac:dyDescent="0.3">
      <c r="A102" s="72"/>
      <c r="B102" s="69"/>
      <c r="C102" s="96"/>
      <c r="D102" s="33" t="s">
        <v>7</v>
      </c>
      <c r="E102" s="31">
        <f t="shared" si="74"/>
        <v>0</v>
      </c>
      <c r="F102" s="36">
        <v>0</v>
      </c>
      <c r="G102" s="49">
        <v>0</v>
      </c>
      <c r="H102" s="44">
        <v>0</v>
      </c>
      <c r="I102" s="50">
        <v>0</v>
      </c>
      <c r="J102" s="63"/>
    </row>
    <row r="103" spans="1:10" ht="24.75" customHeight="1" thickBot="1" x14ac:dyDescent="0.3">
      <c r="A103" s="73"/>
      <c r="B103" s="70"/>
      <c r="C103" s="97"/>
      <c r="D103" s="33" t="s">
        <v>8</v>
      </c>
      <c r="E103" s="31">
        <f>E99+E100+E101+E102</f>
        <v>86404.299999999988</v>
      </c>
      <c r="F103" s="36">
        <f>F99+F100+F101+F102</f>
        <v>11125</v>
      </c>
      <c r="G103" s="49">
        <f t="shared" ref="G103:I103" si="75">G99+G100+G101+G102</f>
        <v>25093.1</v>
      </c>
      <c r="H103" s="44">
        <f t="shared" si="75"/>
        <v>25093.1</v>
      </c>
      <c r="I103" s="50">
        <f t="shared" si="75"/>
        <v>25093.1</v>
      </c>
      <c r="J103" s="64"/>
    </row>
    <row r="104" spans="1:10" ht="47.25" customHeight="1" thickBot="1" x14ac:dyDescent="0.3">
      <c r="A104" s="65">
        <v>8</v>
      </c>
      <c r="B104" s="68" t="s">
        <v>122</v>
      </c>
      <c r="C104" s="95" t="s">
        <v>4</v>
      </c>
      <c r="D104" s="33" t="s">
        <v>37</v>
      </c>
      <c r="E104" s="31">
        <f t="shared" ref="E104:F107" si="76">E109+E114+E119</f>
        <v>2669321.94</v>
      </c>
      <c r="F104" s="36">
        <f t="shared" si="76"/>
        <v>1947442.94</v>
      </c>
      <c r="G104" s="49">
        <f t="shared" ref="G104:I104" si="77">G109+G114+G119</f>
        <v>721879</v>
      </c>
      <c r="H104" s="44">
        <f t="shared" si="77"/>
        <v>0</v>
      </c>
      <c r="I104" s="50">
        <f t="shared" si="77"/>
        <v>0</v>
      </c>
      <c r="J104" s="53" t="s">
        <v>125</v>
      </c>
    </row>
    <row r="105" spans="1:10" ht="45" customHeight="1" thickBot="1" x14ac:dyDescent="0.3">
      <c r="A105" s="66"/>
      <c r="B105" s="69"/>
      <c r="C105" s="96"/>
      <c r="D105" s="33" t="s">
        <v>5</v>
      </c>
      <c r="E105" s="31">
        <f t="shared" si="76"/>
        <v>0</v>
      </c>
      <c r="F105" s="36">
        <f t="shared" si="76"/>
        <v>0</v>
      </c>
      <c r="G105" s="49">
        <f t="shared" ref="G105:I105" si="78">G110+G115+G120</f>
        <v>0</v>
      </c>
      <c r="H105" s="44">
        <f t="shared" si="78"/>
        <v>0</v>
      </c>
      <c r="I105" s="50">
        <f t="shared" si="78"/>
        <v>0</v>
      </c>
      <c r="J105" s="63"/>
    </row>
    <row r="106" spans="1:10" ht="47.25" customHeight="1" thickBot="1" x14ac:dyDescent="0.3">
      <c r="A106" s="66"/>
      <c r="B106" s="69"/>
      <c r="C106" s="96"/>
      <c r="D106" s="33" t="s">
        <v>6</v>
      </c>
      <c r="E106" s="31">
        <f t="shared" si="76"/>
        <v>9783612</v>
      </c>
      <c r="F106" s="36">
        <f t="shared" si="76"/>
        <v>9783612</v>
      </c>
      <c r="G106" s="49">
        <f t="shared" ref="G106:I106" si="79">G111+G116+G121</f>
        <v>0</v>
      </c>
      <c r="H106" s="44">
        <f t="shared" si="79"/>
        <v>0</v>
      </c>
      <c r="I106" s="50">
        <f t="shared" si="79"/>
        <v>0</v>
      </c>
      <c r="J106" s="63"/>
    </row>
    <row r="107" spans="1:10" ht="36.75" customHeight="1" thickBot="1" x14ac:dyDescent="0.3">
      <c r="A107" s="66"/>
      <c r="B107" s="69"/>
      <c r="C107" s="96"/>
      <c r="D107" s="33" t="s">
        <v>7</v>
      </c>
      <c r="E107" s="31">
        <f t="shared" si="76"/>
        <v>0</v>
      </c>
      <c r="F107" s="36">
        <f t="shared" si="76"/>
        <v>0</v>
      </c>
      <c r="G107" s="49">
        <f t="shared" ref="G107:I107" si="80">G112+G117+G122</f>
        <v>0</v>
      </c>
      <c r="H107" s="44">
        <f t="shared" si="80"/>
        <v>0</v>
      </c>
      <c r="I107" s="50">
        <f t="shared" si="80"/>
        <v>0</v>
      </c>
      <c r="J107" s="63"/>
    </row>
    <row r="108" spans="1:10" ht="24.75" customHeight="1" thickBot="1" x14ac:dyDescent="0.3">
      <c r="A108" s="67"/>
      <c r="B108" s="70"/>
      <c r="C108" s="97"/>
      <c r="D108" s="33" t="s">
        <v>8</v>
      </c>
      <c r="E108" s="31">
        <f>E104+E105+E106+E107</f>
        <v>12452933.939999999</v>
      </c>
      <c r="F108" s="36">
        <f>F104+F105+F106+F107</f>
        <v>11731054.939999999</v>
      </c>
      <c r="G108" s="49">
        <f t="shared" ref="G108:I108" si="81">G104+G105+G106+G107</f>
        <v>721879</v>
      </c>
      <c r="H108" s="44">
        <f t="shared" si="81"/>
        <v>0</v>
      </c>
      <c r="I108" s="50">
        <f t="shared" si="81"/>
        <v>0</v>
      </c>
      <c r="J108" s="64"/>
    </row>
    <row r="109" spans="1:10" ht="50.25" customHeight="1" thickBot="1" x14ac:dyDescent="0.3">
      <c r="A109" s="71" t="s">
        <v>123</v>
      </c>
      <c r="B109" s="68" t="s">
        <v>69</v>
      </c>
      <c r="C109" s="95" t="s">
        <v>4</v>
      </c>
      <c r="D109" s="33" t="s">
        <v>37</v>
      </c>
      <c r="E109" s="31">
        <f>F109+G109+H109+I109</f>
        <v>1022126</v>
      </c>
      <c r="F109" s="36">
        <v>511063</v>
      </c>
      <c r="G109" s="49">
        <v>511063</v>
      </c>
      <c r="H109" s="44">
        <v>0</v>
      </c>
      <c r="I109" s="50">
        <v>0</v>
      </c>
      <c r="J109" s="53"/>
    </row>
    <row r="110" spans="1:10" ht="51" customHeight="1" thickBot="1" x14ac:dyDescent="0.3">
      <c r="A110" s="72"/>
      <c r="B110" s="69"/>
      <c r="C110" s="96"/>
      <c r="D110" s="33" t="s">
        <v>5</v>
      </c>
      <c r="E110" s="31">
        <f t="shared" ref="E110:E112" si="82">F110+G110+H110+I110</f>
        <v>0</v>
      </c>
      <c r="F110" s="36">
        <v>0</v>
      </c>
      <c r="G110" s="49">
        <v>0</v>
      </c>
      <c r="H110" s="44">
        <v>0</v>
      </c>
      <c r="I110" s="50">
        <v>0</v>
      </c>
      <c r="J110" s="63"/>
    </row>
    <row r="111" spans="1:10" ht="48.75" customHeight="1" thickBot="1" x14ac:dyDescent="0.3">
      <c r="A111" s="72"/>
      <c r="B111" s="69"/>
      <c r="C111" s="96"/>
      <c r="D111" s="33" t="s">
        <v>6</v>
      </c>
      <c r="E111" s="31">
        <f t="shared" si="82"/>
        <v>9783612</v>
      </c>
      <c r="F111" s="36">
        <v>9783612</v>
      </c>
      <c r="G111" s="49">
        <v>0</v>
      </c>
      <c r="H111" s="44">
        <v>0</v>
      </c>
      <c r="I111" s="50">
        <v>0</v>
      </c>
      <c r="J111" s="63"/>
    </row>
    <row r="112" spans="1:10" ht="40.5" customHeight="1" thickBot="1" x14ac:dyDescent="0.3">
      <c r="A112" s="72"/>
      <c r="B112" s="69"/>
      <c r="C112" s="96"/>
      <c r="D112" s="33" t="s">
        <v>7</v>
      </c>
      <c r="E112" s="31">
        <f t="shared" si="82"/>
        <v>0</v>
      </c>
      <c r="F112" s="36">
        <v>0</v>
      </c>
      <c r="G112" s="49">
        <v>0</v>
      </c>
      <c r="H112" s="44">
        <v>0</v>
      </c>
      <c r="I112" s="50">
        <v>0</v>
      </c>
      <c r="J112" s="63"/>
    </row>
    <row r="113" spans="1:10" ht="30.75" customHeight="1" thickBot="1" x14ac:dyDescent="0.3">
      <c r="A113" s="73"/>
      <c r="B113" s="70"/>
      <c r="C113" s="97"/>
      <c r="D113" s="33" t="s">
        <v>8</v>
      </c>
      <c r="E113" s="31">
        <f>E109+E110+E111+E112</f>
        <v>10805738</v>
      </c>
      <c r="F113" s="36">
        <f>F109+F110+F111+F112</f>
        <v>10294675</v>
      </c>
      <c r="G113" s="49">
        <f t="shared" ref="G113:I113" si="83">G109+G110+G111+G112</f>
        <v>511063</v>
      </c>
      <c r="H113" s="44">
        <f t="shared" si="83"/>
        <v>0</v>
      </c>
      <c r="I113" s="50">
        <f t="shared" si="83"/>
        <v>0</v>
      </c>
      <c r="J113" s="64"/>
    </row>
    <row r="114" spans="1:10" ht="44.25" customHeight="1" thickBot="1" x14ac:dyDescent="0.3">
      <c r="A114" s="71" t="s">
        <v>124</v>
      </c>
      <c r="B114" s="68" t="s">
        <v>102</v>
      </c>
      <c r="C114" s="95" t="s">
        <v>4</v>
      </c>
      <c r="D114" s="33" t="s">
        <v>37</v>
      </c>
      <c r="E114" s="31">
        <f>F114+G114+H114+I114</f>
        <v>1028179</v>
      </c>
      <c r="F114" s="36">
        <v>1028179</v>
      </c>
      <c r="G114" s="49">
        <v>0</v>
      </c>
      <c r="H114" s="44">
        <v>0</v>
      </c>
      <c r="I114" s="50">
        <v>0</v>
      </c>
      <c r="J114" s="131"/>
    </row>
    <row r="115" spans="1:10" ht="50.25" customHeight="1" thickBot="1" x14ac:dyDescent="0.3">
      <c r="A115" s="72"/>
      <c r="B115" s="69"/>
      <c r="C115" s="96"/>
      <c r="D115" s="33" t="s">
        <v>5</v>
      </c>
      <c r="E115" s="31">
        <f t="shared" ref="E115:E117" si="84">F115+G115+H115+I115</f>
        <v>0</v>
      </c>
      <c r="F115" s="36">
        <v>0</v>
      </c>
      <c r="G115" s="49">
        <v>0</v>
      </c>
      <c r="H115" s="44">
        <v>0</v>
      </c>
      <c r="I115" s="50">
        <v>0</v>
      </c>
      <c r="J115" s="132"/>
    </row>
    <row r="116" spans="1:10" ht="45.75" customHeight="1" thickBot="1" x14ac:dyDescent="0.3">
      <c r="A116" s="72"/>
      <c r="B116" s="69"/>
      <c r="C116" s="96"/>
      <c r="D116" s="33" t="s">
        <v>6</v>
      </c>
      <c r="E116" s="31">
        <f t="shared" si="84"/>
        <v>0</v>
      </c>
      <c r="F116" s="36">
        <v>0</v>
      </c>
      <c r="G116" s="49">
        <v>0</v>
      </c>
      <c r="H116" s="44">
        <v>0</v>
      </c>
      <c r="I116" s="50">
        <v>0</v>
      </c>
      <c r="J116" s="132"/>
    </row>
    <row r="117" spans="1:10" ht="34.5" customHeight="1" thickBot="1" x14ac:dyDescent="0.3">
      <c r="A117" s="72"/>
      <c r="B117" s="69"/>
      <c r="C117" s="96"/>
      <c r="D117" s="33" t="s">
        <v>7</v>
      </c>
      <c r="E117" s="31">
        <f t="shared" si="84"/>
        <v>0</v>
      </c>
      <c r="F117" s="36">
        <v>0</v>
      </c>
      <c r="G117" s="49">
        <v>0</v>
      </c>
      <c r="H117" s="44">
        <v>0</v>
      </c>
      <c r="I117" s="50">
        <v>0</v>
      </c>
      <c r="J117" s="132"/>
    </row>
    <row r="118" spans="1:10" ht="30.75" customHeight="1" thickBot="1" x14ac:dyDescent="0.3">
      <c r="A118" s="73"/>
      <c r="B118" s="70"/>
      <c r="C118" s="97"/>
      <c r="D118" s="33" t="s">
        <v>8</v>
      </c>
      <c r="E118" s="31">
        <f t="shared" ref="E118:F118" si="85">E114+E115+E116+E117</f>
        <v>1028179</v>
      </c>
      <c r="F118" s="36">
        <f t="shared" si="85"/>
        <v>1028179</v>
      </c>
      <c r="G118" s="49">
        <f t="shared" ref="G118:I118" si="86">G114+G115+G116+G117</f>
        <v>0</v>
      </c>
      <c r="H118" s="44">
        <f t="shared" si="86"/>
        <v>0</v>
      </c>
      <c r="I118" s="50">
        <f t="shared" si="86"/>
        <v>0</v>
      </c>
      <c r="J118" s="133"/>
    </row>
    <row r="119" spans="1:10" ht="47.25" customHeight="1" thickBot="1" x14ac:dyDescent="0.3">
      <c r="A119" s="71" t="s">
        <v>126</v>
      </c>
      <c r="B119" s="68" t="s">
        <v>86</v>
      </c>
      <c r="C119" s="95" t="s">
        <v>4</v>
      </c>
      <c r="D119" s="33" t="s">
        <v>37</v>
      </c>
      <c r="E119" s="31">
        <f>F119+G119+H119+I119</f>
        <v>619016.93999999994</v>
      </c>
      <c r="F119" s="36">
        <v>408200.94</v>
      </c>
      <c r="G119" s="49">
        <v>210816</v>
      </c>
      <c r="H119" s="44">
        <v>0</v>
      </c>
      <c r="I119" s="50">
        <v>0</v>
      </c>
      <c r="J119" s="53"/>
    </row>
    <row r="120" spans="1:10" ht="51.75" customHeight="1" thickBot="1" x14ac:dyDescent="0.3">
      <c r="A120" s="72"/>
      <c r="B120" s="69"/>
      <c r="C120" s="96"/>
      <c r="D120" s="33" t="s">
        <v>5</v>
      </c>
      <c r="E120" s="31">
        <v>0</v>
      </c>
      <c r="F120" s="36">
        <v>0</v>
      </c>
      <c r="G120" s="49">
        <v>0</v>
      </c>
      <c r="H120" s="44">
        <v>0</v>
      </c>
      <c r="I120" s="50">
        <v>0</v>
      </c>
      <c r="J120" s="63"/>
    </row>
    <row r="121" spans="1:10" ht="48" customHeight="1" thickBot="1" x14ac:dyDescent="0.3">
      <c r="A121" s="72"/>
      <c r="B121" s="69"/>
      <c r="C121" s="96"/>
      <c r="D121" s="33" t="s">
        <v>6</v>
      </c>
      <c r="E121" s="31">
        <v>0</v>
      </c>
      <c r="F121" s="36">
        <v>0</v>
      </c>
      <c r="G121" s="49">
        <v>0</v>
      </c>
      <c r="H121" s="44">
        <v>0</v>
      </c>
      <c r="I121" s="50">
        <v>0</v>
      </c>
      <c r="J121" s="63"/>
    </row>
    <row r="122" spans="1:10" ht="33.75" customHeight="1" thickBot="1" x14ac:dyDescent="0.3">
      <c r="A122" s="72"/>
      <c r="B122" s="69"/>
      <c r="C122" s="96"/>
      <c r="D122" s="33" t="s">
        <v>7</v>
      </c>
      <c r="E122" s="31">
        <v>0</v>
      </c>
      <c r="F122" s="36">
        <v>0</v>
      </c>
      <c r="G122" s="49">
        <v>0</v>
      </c>
      <c r="H122" s="44">
        <v>0</v>
      </c>
      <c r="I122" s="50">
        <v>0</v>
      </c>
      <c r="J122" s="63"/>
    </row>
    <row r="123" spans="1:10" ht="25.5" customHeight="1" thickBot="1" x14ac:dyDescent="0.3">
      <c r="A123" s="73"/>
      <c r="B123" s="70"/>
      <c r="C123" s="97"/>
      <c r="D123" s="33" t="s">
        <v>8</v>
      </c>
      <c r="E123" s="31">
        <f t="shared" ref="E123:F123" si="87">E119+E120+E121+E122</f>
        <v>619016.93999999994</v>
      </c>
      <c r="F123" s="36">
        <f t="shared" si="87"/>
        <v>408200.94</v>
      </c>
      <c r="G123" s="49">
        <f t="shared" ref="G123:I123" si="88">G119+G120+G121+G122</f>
        <v>210816</v>
      </c>
      <c r="H123" s="44">
        <f t="shared" si="88"/>
        <v>0</v>
      </c>
      <c r="I123" s="50">
        <f t="shared" si="88"/>
        <v>0</v>
      </c>
      <c r="J123" s="64"/>
    </row>
    <row r="124" spans="1:10" ht="45.75" customHeight="1" thickBot="1" x14ac:dyDescent="0.3">
      <c r="A124" s="65">
        <v>9</v>
      </c>
      <c r="B124" s="68" t="s">
        <v>127</v>
      </c>
      <c r="C124" s="95" t="s">
        <v>4</v>
      </c>
      <c r="D124" s="33" t="s">
        <v>37</v>
      </c>
      <c r="E124" s="31">
        <f t="shared" ref="E124:F127" si="89">E129</f>
        <v>11648382.16</v>
      </c>
      <c r="F124" s="36">
        <f t="shared" si="89"/>
        <v>4115964.16</v>
      </c>
      <c r="G124" s="49">
        <f t="shared" ref="G124:I124" si="90">G129</f>
        <v>2057982</v>
      </c>
      <c r="H124" s="44">
        <f t="shared" si="90"/>
        <v>2685449</v>
      </c>
      <c r="I124" s="50">
        <f t="shared" si="90"/>
        <v>2788987</v>
      </c>
      <c r="J124" s="53">
        <v>24</v>
      </c>
    </row>
    <row r="125" spans="1:10" ht="48.75" customHeight="1" thickBot="1" x14ac:dyDescent="0.3">
      <c r="A125" s="66"/>
      <c r="B125" s="69"/>
      <c r="C125" s="96"/>
      <c r="D125" s="33" t="s">
        <v>5</v>
      </c>
      <c r="E125" s="31">
        <f t="shared" si="89"/>
        <v>0</v>
      </c>
      <c r="F125" s="36">
        <f t="shared" si="89"/>
        <v>0</v>
      </c>
      <c r="G125" s="49">
        <f t="shared" ref="G125:I125" si="91">G130</f>
        <v>0</v>
      </c>
      <c r="H125" s="44">
        <f t="shared" si="91"/>
        <v>0</v>
      </c>
      <c r="I125" s="50">
        <f t="shared" si="91"/>
        <v>0</v>
      </c>
      <c r="J125" s="63"/>
    </row>
    <row r="126" spans="1:10" ht="45.75" customHeight="1" thickBot="1" x14ac:dyDescent="0.3">
      <c r="A126" s="66"/>
      <c r="B126" s="69"/>
      <c r="C126" s="96"/>
      <c r="D126" s="33" t="s">
        <v>6</v>
      </c>
      <c r="E126" s="31">
        <f t="shared" si="89"/>
        <v>0</v>
      </c>
      <c r="F126" s="36">
        <f t="shared" si="89"/>
        <v>0</v>
      </c>
      <c r="G126" s="49">
        <f t="shared" ref="G126:I126" si="92">G131</f>
        <v>0</v>
      </c>
      <c r="H126" s="44">
        <f t="shared" si="92"/>
        <v>0</v>
      </c>
      <c r="I126" s="50">
        <f t="shared" si="92"/>
        <v>0</v>
      </c>
      <c r="J126" s="63"/>
    </row>
    <row r="127" spans="1:10" ht="33" customHeight="1" thickBot="1" x14ac:dyDescent="0.3">
      <c r="A127" s="66"/>
      <c r="B127" s="69"/>
      <c r="C127" s="96"/>
      <c r="D127" s="33" t="s">
        <v>7</v>
      </c>
      <c r="E127" s="31">
        <f t="shared" si="89"/>
        <v>0</v>
      </c>
      <c r="F127" s="36">
        <f t="shared" si="89"/>
        <v>0</v>
      </c>
      <c r="G127" s="49">
        <f t="shared" ref="G127:I127" si="93">G132</f>
        <v>0</v>
      </c>
      <c r="H127" s="44">
        <f t="shared" si="93"/>
        <v>0</v>
      </c>
      <c r="I127" s="50">
        <f t="shared" si="93"/>
        <v>0</v>
      </c>
      <c r="J127" s="63"/>
    </row>
    <row r="128" spans="1:10" ht="25.5" customHeight="1" thickBot="1" x14ac:dyDescent="0.3">
      <c r="A128" s="67"/>
      <c r="B128" s="70"/>
      <c r="C128" s="97"/>
      <c r="D128" s="33" t="s">
        <v>8</v>
      </c>
      <c r="E128" s="31">
        <f t="shared" ref="E128:F128" si="94">E124+E125+E126+E127</f>
        <v>11648382.16</v>
      </c>
      <c r="F128" s="36">
        <f t="shared" si="94"/>
        <v>4115964.16</v>
      </c>
      <c r="G128" s="49">
        <f t="shared" ref="G128:I128" si="95">G124+G125+G126+G127</f>
        <v>2057982</v>
      </c>
      <c r="H128" s="44">
        <f t="shared" si="95"/>
        <v>2685449</v>
      </c>
      <c r="I128" s="50">
        <f t="shared" si="95"/>
        <v>2788987</v>
      </c>
      <c r="J128" s="64"/>
    </row>
    <row r="129" spans="1:10" ht="47.25" customHeight="1" thickBot="1" x14ac:dyDescent="0.3">
      <c r="A129" s="71" t="s">
        <v>128</v>
      </c>
      <c r="B129" s="68" t="s">
        <v>70</v>
      </c>
      <c r="C129" s="95" t="s">
        <v>4</v>
      </c>
      <c r="D129" s="33" t="s">
        <v>37</v>
      </c>
      <c r="E129" s="31">
        <f>F129+G129+H129+I129</f>
        <v>11648382.16</v>
      </c>
      <c r="F129" s="36">
        <v>4115964.16</v>
      </c>
      <c r="G129" s="49">
        <v>2057982</v>
      </c>
      <c r="H129" s="44">
        <v>2685449</v>
      </c>
      <c r="I129" s="50">
        <v>2788987</v>
      </c>
      <c r="J129" s="53"/>
    </row>
    <row r="130" spans="1:10" ht="48.75" customHeight="1" thickBot="1" x14ac:dyDescent="0.3">
      <c r="A130" s="72"/>
      <c r="B130" s="69"/>
      <c r="C130" s="96"/>
      <c r="D130" s="33" t="s">
        <v>5</v>
      </c>
      <c r="E130" s="31">
        <f t="shared" ref="E130:E132" si="96">F130+G130+H130+I130</f>
        <v>0</v>
      </c>
      <c r="F130" s="36">
        <v>0</v>
      </c>
      <c r="G130" s="49">
        <v>0</v>
      </c>
      <c r="H130" s="44">
        <v>0</v>
      </c>
      <c r="I130" s="50">
        <v>0</v>
      </c>
      <c r="J130" s="63"/>
    </row>
    <row r="131" spans="1:10" ht="47.25" customHeight="1" thickBot="1" x14ac:dyDescent="0.3">
      <c r="A131" s="72"/>
      <c r="B131" s="69"/>
      <c r="C131" s="96"/>
      <c r="D131" s="33" t="s">
        <v>6</v>
      </c>
      <c r="E131" s="31">
        <f t="shared" si="96"/>
        <v>0</v>
      </c>
      <c r="F131" s="36">
        <v>0</v>
      </c>
      <c r="G131" s="49">
        <v>0</v>
      </c>
      <c r="H131" s="44">
        <v>0</v>
      </c>
      <c r="I131" s="50">
        <v>0</v>
      </c>
      <c r="J131" s="63"/>
    </row>
    <row r="132" spans="1:10" ht="36" customHeight="1" thickBot="1" x14ac:dyDescent="0.3">
      <c r="A132" s="72"/>
      <c r="B132" s="69"/>
      <c r="C132" s="96"/>
      <c r="D132" s="33" t="s">
        <v>7</v>
      </c>
      <c r="E132" s="31">
        <f t="shared" si="96"/>
        <v>0</v>
      </c>
      <c r="F132" s="36">
        <v>0</v>
      </c>
      <c r="G132" s="49">
        <v>0</v>
      </c>
      <c r="H132" s="44">
        <v>0</v>
      </c>
      <c r="I132" s="50">
        <v>0</v>
      </c>
      <c r="J132" s="63"/>
    </row>
    <row r="133" spans="1:10" ht="27.75" customHeight="1" thickBot="1" x14ac:dyDescent="0.3">
      <c r="A133" s="73"/>
      <c r="B133" s="70"/>
      <c r="C133" s="97"/>
      <c r="D133" s="33" t="s">
        <v>8</v>
      </c>
      <c r="E133" s="31">
        <f t="shared" ref="E133:F133" si="97">E129+E130+E131+E132</f>
        <v>11648382.16</v>
      </c>
      <c r="F133" s="36">
        <f t="shared" si="97"/>
        <v>4115964.16</v>
      </c>
      <c r="G133" s="49">
        <f t="shared" ref="G133:I133" si="98">G129+G130+G131+G132</f>
        <v>2057982</v>
      </c>
      <c r="H133" s="44">
        <f t="shared" si="98"/>
        <v>2685449</v>
      </c>
      <c r="I133" s="50">
        <f t="shared" si="98"/>
        <v>2788987</v>
      </c>
      <c r="J133" s="64"/>
    </row>
    <row r="134" spans="1:10" ht="48.75" customHeight="1" thickBot="1" x14ac:dyDescent="0.3">
      <c r="A134" s="65">
        <v>10</v>
      </c>
      <c r="B134" s="68" t="s">
        <v>11</v>
      </c>
      <c r="C134" s="95" t="s">
        <v>4</v>
      </c>
      <c r="D134" s="33" t="s">
        <v>37</v>
      </c>
      <c r="E134" s="31">
        <f t="shared" ref="E134:F137" si="99">E139</f>
        <v>600000</v>
      </c>
      <c r="F134" s="36">
        <f t="shared" si="99"/>
        <v>150000</v>
      </c>
      <c r="G134" s="49">
        <f t="shared" ref="G134:I134" si="100">G139</f>
        <v>150000</v>
      </c>
      <c r="H134" s="44">
        <f t="shared" si="100"/>
        <v>150000</v>
      </c>
      <c r="I134" s="50">
        <f t="shared" si="100"/>
        <v>150000</v>
      </c>
      <c r="J134" s="53">
        <v>25</v>
      </c>
    </row>
    <row r="135" spans="1:10" ht="48" customHeight="1" thickBot="1" x14ac:dyDescent="0.3">
      <c r="A135" s="66"/>
      <c r="B135" s="69"/>
      <c r="C135" s="96"/>
      <c r="D135" s="33" t="s">
        <v>5</v>
      </c>
      <c r="E135" s="31">
        <f t="shared" si="99"/>
        <v>0</v>
      </c>
      <c r="F135" s="36">
        <f t="shared" si="99"/>
        <v>0</v>
      </c>
      <c r="G135" s="49">
        <f t="shared" ref="G135:I135" si="101">G140</f>
        <v>0</v>
      </c>
      <c r="H135" s="44">
        <f t="shared" si="101"/>
        <v>0</v>
      </c>
      <c r="I135" s="50">
        <f t="shared" si="101"/>
        <v>0</v>
      </c>
      <c r="J135" s="63"/>
    </row>
    <row r="136" spans="1:10" ht="54.75" customHeight="1" thickBot="1" x14ac:dyDescent="0.3">
      <c r="A136" s="66"/>
      <c r="B136" s="69"/>
      <c r="C136" s="96"/>
      <c r="D136" s="33" t="s">
        <v>6</v>
      </c>
      <c r="E136" s="31">
        <f t="shared" si="99"/>
        <v>0</v>
      </c>
      <c r="F136" s="36">
        <f t="shared" si="99"/>
        <v>0</v>
      </c>
      <c r="G136" s="49">
        <f t="shared" ref="G136:I136" si="102">G141</f>
        <v>0</v>
      </c>
      <c r="H136" s="44">
        <f t="shared" si="102"/>
        <v>0</v>
      </c>
      <c r="I136" s="50">
        <f t="shared" si="102"/>
        <v>0</v>
      </c>
      <c r="J136" s="63"/>
    </row>
    <row r="137" spans="1:10" ht="41.25" customHeight="1" thickBot="1" x14ac:dyDescent="0.3">
      <c r="A137" s="66"/>
      <c r="B137" s="69"/>
      <c r="C137" s="96"/>
      <c r="D137" s="33" t="s">
        <v>7</v>
      </c>
      <c r="E137" s="31">
        <f t="shared" si="99"/>
        <v>0</v>
      </c>
      <c r="F137" s="36">
        <f t="shared" si="99"/>
        <v>0</v>
      </c>
      <c r="G137" s="49">
        <f t="shared" ref="G137:I137" si="103">G142</f>
        <v>0</v>
      </c>
      <c r="H137" s="44">
        <f t="shared" si="103"/>
        <v>0</v>
      </c>
      <c r="I137" s="50">
        <f t="shared" si="103"/>
        <v>0</v>
      </c>
      <c r="J137" s="63"/>
    </row>
    <row r="138" spans="1:10" ht="27.75" customHeight="1" thickBot="1" x14ac:dyDescent="0.3">
      <c r="A138" s="67"/>
      <c r="B138" s="70"/>
      <c r="C138" s="97"/>
      <c r="D138" s="33" t="s">
        <v>8</v>
      </c>
      <c r="E138" s="31">
        <f t="shared" ref="E138:F138" si="104">E134+E135+E136+E137</f>
        <v>600000</v>
      </c>
      <c r="F138" s="36">
        <f t="shared" si="104"/>
        <v>150000</v>
      </c>
      <c r="G138" s="49">
        <f t="shared" ref="G138:I138" si="105">G134+G135+G136+G137</f>
        <v>150000</v>
      </c>
      <c r="H138" s="44">
        <f t="shared" si="105"/>
        <v>150000</v>
      </c>
      <c r="I138" s="50">
        <f t="shared" si="105"/>
        <v>150000</v>
      </c>
      <c r="J138" s="64"/>
    </row>
    <row r="139" spans="1:10" ht="46.5" customHeight="1" thickBot="1" x14ac:dyDescent="0.3">
      <c r="A139" s="71" t="s">
        <v>129</v>
      </c>
      <c r="B139" s="68" t="s">
        <v>11</v>
      </c>
      <c r="C139" s="95" t="s">
        <v>4</v>
      </c>
      <c r="D139" s="33" t="s">
        <v>37</v>
      </c>
      <c r="E139" s="31">
        <f>F139+G139+H139+I139</f>
        <v>600000</v>
      </c>
      <c r="F139" s="36">
        <v>150000</v>
      </c>
      <c r="G139" s="49">
        <v>150000</v>
      </c>
      <c r="H139" s="44">
        <v>150000</v>
      </c>
      <c r="I139" s="50">
        <v>150000</v>
      </c>
      <c r="J139" s="53"/>
    </row>
    <row r="140" spans="1:10" ht="48.75" customHeight="1" thickBot="1" x14ac:dyDescent="0.3">
      <c r="A140" s="72"/>
      <c r="B140" s="69"/>
      <c r="C140" s="96"/>
      <c r="D140" s="33" t="s">
        <v>5</v>
      </c>
      <c r="E140" s="31">
        <f t="shared" ref="E140:E142" si="106">F140+G140+H140+I140</f>
        <v>0</v>
      </c>
      <c r="F140" s="36">
        <v>0</v>
      </c>
      <c r="G140" s="49">
        <v>0</v>
      </c>
      <c r="H140" s="44">
        <v>0</v>
      </c>
      <c r="I140" s="50">
        <v>0</v>
      </c>
      <c r="J140" s="63"/>
    </row>
    <row r="141" spans="1:10" ht="45.75" customHeight="1" thickBot="1" x14ac:dyDescent="0.3">
      <c r="A141" s="72"/>
      <c r="B141" s="69"/>
      <c r="C141" s="96"/>
      <c r="D141" s="33" t="s">
        <v>6</v>
      </c>
      <c r="E141" s="31">
        <f t="shared" si="106"/>
        <v>0</v>
      </c>
      <c r="F141" s="36">
        <v>0</v>
      </c>
      <c r="G141" s="49">
        <v>0</v>
      </c>
      <c r="H141" s="44">
        <v>0</v>
      </c>
      <c r="I141" s="50">
        <v>0</v>
      </c>
      <c r="J141" s="63"/>
    </row>
    <row r="142" spans="1:10" ht="38.25" customHeight="1" thickBot="1" x14ac:dyDescent="0.3">
      <c r="A142" s="72"/>
      <c r="B142" s="69"/>
      <c r="C142" s="96"/>
      <c r="D142" s="33" t="s">
        <v>7</v>
      </c>
      <c r="E142" s="31">
        <f t="shared" si="106"/>
        <v>0</v>
      </c>
      <c r="F142" s="36">
        <v>0</v>
      </c>
      <c r="G142" s="49">
        <v>0</v>
      </c>
      <c r="H142" s="44">
        <v>0</v>
      </c>
      <c r="I142" s="50">
        <v>0</v>
      </c>
      <c r="J142" s="63"/>
    </row>
    <row r="143" spans="1:10" ht="25.5" customHeight="1" thickBot="1" x14ac:dyDescent="0.3">
      <c r="A143" s="73"/>
      <c r="B143" s="70"/>
      <c r="C143" s="97"/>
      <c r="D143" s="33" t="s">
        <v>8</v>
      </c>
      <c r="E143" s="31">
        <f t="shared" ref="E143:F143" si="107">E139+E140+E141+E142</f>
        <v>600000</v>
      </c>
      <c r="F143" s="36">
        <f t="shared" si="107"/>
        <v>150000</v>
      </c>
      <c r="G143" s="49">
        <f t="shared" ref="G143:I143" si="108">G139+G140+G141+G142</f>
        <v>150000</v>
      </c>
      <c r="H143" s="44">
        <f t="shared" si="108"/>
        <v>150000</v>
      </c>
      <c r="I143" s="50">
        <f t="shared" si="108"/>
        <v>150000</v>
      </c>
      <c r="J143" s="64"/>
    </row>
    <row r="144" spans="1:10" ht="47.25" customHeight="1" thickBot="1" x14ac:dyDescent="0.3">
      <c r="A144" s="65">
        <v>11</v>
      </c>
      <c r="B144" s="68" t="s">
        <v>130</v>
      </c>
      <c r="C144" s="95" t="s">
        <v>4</v>
      </c>
      <c r="D144" s="33" t="s">
        <v>37</v>
      </c>
      <c r="E144" s="31">
        <f t="shared" ref="E144:F147" si="109">E149+E154</f>
        <v>7470833</v>
      </c>
      <c r="F144" s="36">
        <f t="shared" si="109"/>
        <v>1722404</v>
      </c>
      <c r="G144" s="49">
        <f t="shared" ref="G144:I144" si="110">G149+G154</f>
        <v>1916143</v>
      </c>
      <c r="H144" s="44">
        <f t="shared" si="110"/>
        <v>1916143</v>
      </c>
      <c r="I144" s="50">
        <f t="shared" si="110"/>
        <v>1916143</v>
      </c>
      <c r="J144" s="53">
        <v>26</v>
      </c>
    </row>
    <row r="145" spans="1:10" ht="45.75" customHeight="1" thickBot="1" x14ac:dyDescent="0.3">
      <c r="A145" s="66"/>
      <c r="B145" s="69"/>
      <c r="C145" s="96"/>
      <c r="D145" s="33" t="s">
        <v>5</v>
      </c>
      <c r="E145" s="31">
        <f t="shared" si="109"/>
        <v>0</v>
      </c>
      <c r="F145" s="36">
        <f t="shared" si="109"/>
        <v>0</v>
      </c>
      <c r="G145" s="49">
        <f t="shared" ref="G145:I145" si="111">G150+G155</f>
        <v>0</v>
      </c>
      <c r="H145" s="44">
        <f t="shared" si="111"/>
        <v>0</v>
      </c>
      <c r="I145" s="50">
        <f t="shared" si="111"/>
        <v>0</v>
      </c>
      <c r="J145" s="63"/>
    </row>
    <row r="146" spans="1:10" ht="45.75" customHeight="1" thickBot="1" x14ac:dyDescent="0.3">
      <c r="A146" s="66"/>
      <c r="B146" s="69"/>
      <c r="C146" s="96"/>
      <c r="D146" s="33" t="s">
        <v>6</v>
      </c>
      <c r="E146" s="31">
        <f t="shared" si="109"/>
        <v>0</v>
      </c>
      <c r="F146" s="36">
        <f t="shared" si="109"/>
        <v>0</v>
      </c>
      <c r="G146" s="49">
        <f t="shared" ref="G146:I146" si="112">G151+G156</f>
        <v>0</v>
      </c>
      <c r="H146" s="44">
        <f t="shared" si="112"/>
        <v>0</v>
      </c>
      <c r="I146" s="50">
        <f t="shared" si="112"/>
        <v>0</v>
      </c>
      <c r="J146" s="63"/>
    </row>
    <row r="147" spans="1:10" ht="34.5" customHeight="1" thickBot="1" x14ac:dyDescent="0.3">
      <c r="A147" s="66"/>
      <c r="B147" s="69"/>
      <c r="C147" s="96"/>
      <c r="D147" s="33" t="s">
        <v>7</v>
      </c>
      <c r="E147" s="31">
        <f t="shared" si="109"/>
        <v>0</v>
      </c>
      <c r="F147" s="36">
        <f t="shared" si="109"/>
        <v>0</v>
      </c>
      <c r="G147" s="49">
        <f t="shared" ref="G147:I147" si="113">G152+G157</f>
        <v>0</v>
      </c>
      <c r="H147" s="44">
        <f t="shared" si="113"/>
        <v>0</v>
      </c>
      <c r="I147" s="50">
        <f t="shared" si="113"/>
        <v>0</v>
      </c>
      <c r="J147" s="63"/>
    </row>
    <row r="148" spans="1:10" ht="25.5" customHeight="1" thickBot="1" x14ac:dyDescent="0.3">
      <c r="A148" s="67"/>
      <c r="B148" s="70"/>
      <c r="C148" s="97"/>
      <c r="D148" s="33" t="s">
        <v>8</v>
      </c>
      <c r="E148" s="31">
        <f t="shared" ref="E148:F148" si="114">E144+E145+E146+E147</f>
        <v>7470833</v>
      </c>
      <c r="F148" s="36">
        <f t="shared" si="114"/>
        <v>1722404</v>
      </c>
      <c r="G148" s="49">
        <f t="shared" ref="G148:I148" si="115">G144+G145+G146+G147</f>
        <v>1916143</v>
      </c>
      <c r="H148" s="44">
        <f t="shared" si="115"/>
        <v>1916143</v>
      </c>
      <c r="I148" s="50">
        <f t="shared" si="115"/>
        <v>1916143</v>
      </c>
      <c r="J148" s="64"/>
    </row>
    <row r="149" spans="1:10" ht="48" customHeight="1" thickBot="1" x14ac:dyDescent="0.3">
      <c r="A149" s="71" t="s">
        <v>131</v>
      </c>
      <c r="B149" s="68" t="s">
        <v>96</v>
      </c>
      <c r="C149" s="95" t="s">
        <v>4</v>
      </c>
      <c r="D149" s="33" t="s">
        <v>37</v>
      </c>
      <c r="E149" s="31">
        <f>F149+G149+H149+I149</f>
        <v>4807076</v>
      </c>
      <c r="F149" s="36">
        <v>1098971</v>
      </c>
      <c r="G149" s="49">
        <v>1236035</v>
      </c>
      <c r="H149" s="44">
        <v>1236035</v>
      </c>
      <c r="I149" s="50">
        <v>1236035</v>
      </c>
      <c r="J149" s="53"/>
    </row>
    <row r="150" spans="1:10" ht="54.75" customHeight="1" thickBot="1" x14ac:dyDescent="0.3">
      <c r="A150" s="72"/>
      <c r="B150" s="69"/>
      <c r="C150" s="96"/>
      <c r="D150" s="33" t="s">
        <v>5</v>
      </c>
      <c r="E150" s="31">
        <f t="shared" ref="E150:E152" si="116">F150+G150+H150+I150</f>
        <v>0</v>
      </c>
      <c r="F150" s="36">
        <v>0</v>
      </c>
      <c r="G150" s="49">
        <v>0</v>
      </c>
      <c r="H150" s="44">
        <v>0</v>
      </c>
      <c r="I150" s="50">
        <v>0</v>
      </c>
      <c r="J150" s="63"/>
    </row>
    <row r="151" spans="1:10" ht="54.75" customHeight="1" thickBot="1" x14ac:dyDescent="0.3">
      <c r="A151" s="72"/>
      <c r="B151" s="69"/>
      <c r="C151" s="96"/>
      <c r="D151" s="33" t="s">
        <v>6</v>
      </c>
      <c r="E151" s="31">
        <f t="shared" si="116"/>
        <v>0</v>
      </c>
      <c r="F151" s="36">
        <v>0</v>
      </c>
      <c r="G151" s="49">
        <v>0</v>
      </c>
      <c r="H151" s="44">
        <v>0</v>
      </c>
      <c r="I151" s="50">
        <v>0</v>
      </c>
      <c r="J151" s="63"/>
    </row>
    <row r="152" spans="1:10" ht="48" customHeight="1" thickBot="1" x14ac:dyDescent="0.3">
      <c r="A152" s="72"/>
      <c r="B152" s="69"/>
      <c r="C152" s="96"/>
      <c r="D152" s="33" t="s">
        <v>7</v>
      </c>
      <c r="E152" s="31">
        <f t="shared" si="116"/>
        <v>0</v>
      </c>
      <c r="F152" s="36">
        <v>0</v>
      </c>
      <c r="G152" s="49">
        <v>0</v>
      </c>
      <c r="H152" s="44">
        <v>0</v>
      </c>
      <c r="I152" s="50">
        <v>0</v>
      </c>
      <c r="J152" s="63"/>
    </row>
    <row r="153" spans="1:10" ht="28.5" customHeight="1" thickBot="1" x14ac:dyDescent="0.3">
      <c r="A153" s="73"/>
      <c r="B153" s="70"/>
      <c r="C153" s="97"/>
      <c r="D153" s="33" t="s">
        <v>8</v>
      </c>
      <c r="E153" s="31">
        <f t="shared" ref="E153:F153" si="117">E149+E150+E151+E152</f>
        <v>4807076</v>
      </c>
      <c r="F153" s="36">
        <f t="shared" si="117"/>
        <v>1098971</v>
      </c>
      <c r="G153" s="49">
        <f t="shared" ref="G153:I153" si="118">G149+G150+G151+G152</f>
        <v>1236035</v>
      </c>
      <c r="H153" s="44">
        <f t="shared" si="118"/>
        <v>1236035</v>
      </c>
      <c r="I153" s="50">
        <f t="shared" si="118"/>
        <v>1236035</v>
      </c>
      <c r="J153" s="64"/>
    </row>
    <row r="154" spans="1:10" ht="48" customHeight="1" thickBot="1" x14ac:dyDescent="0.3">
      <c r="A154" s="71" t="s">
        <v>132</v>
      </c>
      <c r="B154" s="68" t="s">
        <v>71</v>
      </c>
      <c r="C154" s="95" t="s">
        <v>4</v>
      </c>
      <c r="D154" s="33" t="s">
        <v>37</v>
      </c>
      <c r="E154" s="31">
        <f>F154+G154+H154+I154</f>
        <v>2663757</v>
      </c>
      <c r="F154" s="36">
        <v>623433</v>
      </c>
      <c r="G154" s="49">
        <v>680108</v>
      </c>
      <c r="H154" s="44">
        <v>680108</v>
      </c>
      <c r="I154" s="50">
        <v>680108</v>
      </c>
      <c r="J154" s="53"/>
    </row>
    <row r="155" spans="1:10" ht="46.5" customHeight="1" thickBot="1" x14ac:dyDescent="0.3">
      <c r="A155" s="72"/>
      <c r="B155" s="69"/>
      <c r="C155" s="96"/>
      <c r="D155" s="33" t="s">
        <v>5</v>
      </c>
      <c r="E155" s="31">
        <f t="shared" ref="E155:E157" si="119">F155+G155+H155+I155</f>
        <v>0</v>
      </c>
      <c r="F155" s="36">
        <v>0</v>
      </c>
      <c r="G155" s="49">
        <v>0</v>
      </c>
      <c r="H155" s="44">
        <v>0</v>
      </c>
      <c r="I155" s="50">
        <v>0</v>
      </c>
      <c r="J155" s="63"/>
    </row>
    <row r="156" spans="1:10" ht="51" customHeight="1" thickBot="1" x14ac:dyDescent="0.3">
      <c r="A156" s="72"/>
      <c r="B156" s="69"/>
      <c r="C156" s="96"/>
      <c r="D156" s="33" t="s">
        <v>6</v>
      </c>
      <c r="E156" s="31">
        <f t="shared" si="119"/>
        <v>0</v>
      </c>
      <c r="F156" s="36">
        <v>0</v>
      </c>
      <c r="G156" s="49">
        <v>0</v>
      </c>
      <c r="H156" s="44">
        <v>0</v>
      </c>
      <c r="I156" s="50">
        <v>0</v>
      </c>
      <c r="J156" s="63"/>
    </row>
    <row r="157" spans="1:10" ht="35.25" customHeight="1" thickBot="1" x14ac:dyDescent="0.3">
      <c r="A157" s="72"/>
      <c r="B157" s="69"/>
      <c r="C157" s="96"/>
      <c r="D157" s="33" t="s">
        <v>7</v>
      </c>
      <c r="E157" s="31">
        <f t="shared" si="119"/>
        <v>0</v>
      </c>
      <c r="F157" s="36">
        <v>0</v>
      </c>
      <c r="G157" s="49">
        <v>0</v>
      </c>
      <c r="H157" s="44">
        <v>0</v>
      </c>
      <c r="I157" s="50">
        <v>0</v>
      </c>
      <c r="J157" s="63"/>
    </row>
    <row r="158" spans="1:10" ht="24.75" customHeight="1" thickBot="1" x14ac:dyDescent="0.3">
      <c r="A158" s="73"/>
      <c r="B158" s="70"/>
      <c r="C158" s="97"/>
      <c r="D158" s="33" t="s">
        <v>8</v>
      </c>
      <c r="E158" s="31">
        <f t="shared" ref="E158:F158" si="120">E154+E155+E156+E157</f>
        <v>2663757</v>
      </c>
      <c r="F158" s="36">
        <f t="shared" si="120"/>
        <v>623433</v>
      </c>
      <c r="G158" s="49">
        <f t="shared" ref="G158:I158" si="121">G154+G155+G156+G157</f>
        <v>680108</v>
      </c>
      <c r="H158" s="44">
        <f t="shared" si="121"/>
        <v>680108</v>
      </c>
      <c r="I158" s="50">
        <f t="shared" si="121"/>
        <v>680108</v>
      </c>
      <c r="J158" s="64"/>
    </row>
    <row r="159" spans="1:10" ht="45" customHeight="1" thickBot="1" x14ac:dyDescent="0.3">
      <c r="A159" s="65">
        <v>12</v>
      </c>
      <c r="B159" s="68" t="s">
        <v>203</v>
      </c>
      <c r="C159" s="95" t="s">
        <v>4</v>
      </c>
      <c r="D159" s="33" t="s">
        <v>37</v>
      </c>
      <c r="E159" s="31">
        <f t="shared" ref="E159:F162" si="122">E164+E169+E174</f>
        <v>0</v>
      </c>
      <c r="F159" s="36">
        <f t="shared" si="122"/>
        <v>0</v>
      </c>
      <c r="G159" s="49">
        <f t="shared" ref="G159:I159" si="123">G164+G169+G174</f>
        <v>0</v>
      </c>
      <c r="H159" s="44">
        <f t="shared" si="123"/>
        <v>0</v>
      </c>
      <c r="I159" s="50">
        <f t="shared" si="123"/>
        <v>0</v>
      </c>
      <c r="J159" s="53" t="s">
        <v>136</v>
      </c>
    </row>
    <row r="160" spans="1:10" ht="45" customHeight="1" thickBot="1" x14ac:dyDescent="0.3">
      <c r="A160" s="66"/>
      <c r="B160" s="69"/>
      <c r="C160" s="96"/>
      <c r="D160" s="33" t="s">
        <v>5</v>
      </c>
      <c r="E160" s="31">
        <f t="shared" si="122"/>
        <v>2670525</v>
      </c>
      <c r="F160" s="36">
        <f t="shared" si="122"/>
        <v>2670525</v>
      </c>
      <c r="G160" s="49">
        <f t="shared" ref="G160:I160" si="124">G165+G170+G175</f>
        <v>0</v>
      </c>
      <c r="H160" s="44">
        <f t="shared" si="124"/>
        <v>0</v>
      </c>
      <c r="I160" s="50">
        <f t="shared" si="124"/>
        <v>0</v>
      </c>
      <c r="J160" s="63"/>
    </row>
    <row r="161" spans="1:10" ht="45" customHeight="1" thickBot="1" x14ac:dyDescent="0.3">
      <c r="A161" s="66"/>
      <c r="B161" s="69"/>
      <c r="C161" s="96"/>
      <c r="D161" s="33" t="s">
        <v>6</v>
      </c>
      <c r="E161" s="31">
        <f t="shared" si="122"/>
        <v>65335563</v>
      </c>
      <c r="F161" s="36">
        <f t="shared" si="122"/>
        <v>14385900</v>
      </c>
      <c r="G161" s="49">
        <f t="shared" ref="G161:I161" si="125">G166+G171+G176</f>
        <v>16129395</v>
      </c>
      <c r="H161" s="44">
        <f t="shared" si="125"/>
        <v>17410134</v>
      </c>
      <c r="I161" s="50">
        <f t="shared" si="125"/>
        <v>17410134</v>
      </c>
      <c r="J161" s="63"/>
    </row>
    <row r="162" spans="1:10" ht="37.5" customHeight="1" thickBot="1" x14ac:dyDescent="0.3">
      <c r="A162" s="66"/>
      <c r="B162" s="69"/>
      <c r="C162" s="96"/>
      <c r="D162" s="33" t="s">
        <v>7</v>
      </c>
      <c r="E162" s="31">
        <f t="shared" si="122"/>
        <v>0</v>
      </c>
      <c r="F162" s="36">
        <f t="shared" si="122"/>
        <v>0</v>
      </c>
      <c r="G162" s="49">
        <f t="shared" ref="G162:I162" si="126">G167+G172+G177</f>
        <v>0</v>
      </c>
      <c r="H162" s="44">
        <f t="shared" si="126"/>
        <v>0</v>
      </c>
      <c r="I162" s="50">
        <f t="shared" si="126"/>
        <v>0</v>
      </c>
      <c r="J162" s="63"/>
    </row>
    <row r="163" spans="1:10" ht="24.75" customHeight="1" thickBot="1" x14ac:dyDescent="0.3">
      <c r="A163" s="67"/>
      <c r="B163" s="70"/>
      <c r="C163" s="97"/>
      <c r="D163" s="33" t="s">
        <v>8</v>
      </c>
      <c r="E163" s="31">
        <f>E159+E160+E161+E162</f>
        <v>68006088</v>
      </c>
      <c r="F163" s="36">
        <f>F159+F160+F161+F162</f>
        <v>17056425</v>
      </c>
      <c r="G163" s="49">
        <f t="shared" ref="G163:I163" si="127">G159+G160+G161+G162</f>
        <v>16129395</v>
      </c>
      <c r="H163" s="44">
        <f t="shared" si="127"/>
        <v>17410134</v>
      </c>
      <c r="I163" s="50">
        <f t="shared" si="127"/>
        <v>17410134</v>
      </c>
      <c r="J163" s="64"/>
    </row>
    <row r="164" spans="1:10" ht="45.75" customHeight="1" thickBot="1" x14ac:dyDescent="0.3">
      <c r="A164" s="71" t="s">
        <v>133</v>
      </c>
      <c r="B164" s="68" t="s">
        <v>12</v>
      </c>
      <c r="C164" s="95" t="s">
        <v>4</v>
      </c>
      <c r="D164" s="33" t="s">
        <v>37</v>
      </c>
      <c r="E164" s="31">
        <f>F164+G164+H164+I164</f>
        <v>0</v>
      </c>
      <c r="F164" s="36">
        <v>0</v>
      </c>
      <c r="G164" s="49">
        <v>0</v>
      </c>
      <c r="H164" s="44">
        <v>0</v>
      </c>
      <c r="I164" s="50">
        <v>0</v>
      </c>
      <c r="J164" s="53"/>
    </row>
    <row r="165" spans="1:10" ht="46.5" customHeight="1" thickBot="1" x14ac:dyDescent="0.3">
      <c r="A165" s="72"/>
      <c r="B165" s="69"/>
      <c r="C165" s="96"/>
      <c r="D165" s="33" t="s">
        <v>5</v>
      </c>
      <c r="E165" s="31">
        <f t="shared" ref="E165:E167" si="128">F165+G165+H165+I165</f>
        <v>0</v>
      </c>
      <c r="F165" s="36">
        <v>0</v>
      </c>
      <c r="G165" s="49">
        <v>0</v>
      </c>
      <c r="H165" s="44">
        <v>0</v>
      </c>
      <c r="I165" s="50">
        <v>0</v>
      </c>
      <c r="J165" s="63"/>
    </row>
    <row r="166" spans="1:10" ht="48.75" customHeight="1" thickBot="1" x14ac:dyDescent="0.3">
      <c r="A166" s="72"/>
      <c r="B166" s="69"/>
      <c r="C166" s="96"/>
      <c r="D166" s="33" t="s">
        <v>6</v>
      </c>
      <c r="E166" s="31">
        <f t="shared" si="128"/>
        <v>708000</v>
      </c>
      <c r="F166" s="36">
        <v>177000</v>
      </c>
      <c r="G166" s="49">
        <v>177000</v>
      </c>
      <c r="H166" s="44">
        <v>177000</v>
      </c>
      <c r="I166" s="50">
        <v>177000</v>
      </c>
      <c r="J166" s="63"/>
    </row>
    <row r="167" spans="1:10" ht="34.5" customHeight="1" thickBot="1" x14ac:dyDescent="0.3">
      <c r="A167" s="72"/>
      <c r="B167" s="69"/>
      <c r="C167" s="96"/>
      <c r="D167" s="33" t="s">
        <v>7</v>
      </c>
      <c r="E167" s="31">
        <f t="shared" si="128"/>
        <v>0</v>
      </c>
      <c r="F167" s="36">
        <v>0</v>
      </c>
      <c r="G167" s="49">
        <v>0</v>
      </c>
      <c r="H167" s="44">
        <v>0</v>
      </c>
      <c r="I167" s="50">
        <v>0</v>
      </c>
      <c r="J167" s="63"/>
    </row>
    <row r="168" spans="1:10" ht="26.25" customHeight="1" thickBot="1" x14ac:dyDescent="0.3">
      <c r="A168" s="73"/>
      <c r="B168" s="70"/>
      <c r="C168" s="97"/>
      <c r="D168" s="33" t="s">
        <v>8</v>
      </c>
      <c r="E168" s="31">
        <f>E164+E165+E166+E167</f>
        <v>708000</v>
      </c>
      <c r="F168" s="36">
        <f>F164+F165+F166+F167</f>
        <v>177000</v>
      </c>
      <c r="G168" s="49">
        <f t="shared" ref="G168:I168" si="129">G164+G165+G166+G167</f>
        <v>177000</v>
      </c>
      <c r="H168" s="44">
        <f t="shared" si="129"/>
        <v>177000</v>
      </c>
      <c r="I168" s="50">
        <f t="shared" si="129"/>
        <v>177000</v>
      </c>
      <c r="J168" s="64"/>
    </row>
    <row r="169" spans="1:10" ht="50.25" customHeight="1" thickBot="1" x14ac:dyDescent="0.3">
      <c r="A169" s="71" t="s">
        <v>134</v>
      </c>
      <c r="B169" s="68" t="s">
        <v>72</v>
      </c>
      <c r="C169" s="95" t="s">
        <v>4</v>
      </c>
      <c r="D169" s="33" t="s">
        <v>37</v>
      </c>
      <c r="E169" s="31">
        <f>F169+G169+H169+I169</f>
        <v>0</v>
      </c>
      <c r="F169" s="36">
        <v>0</v>
      </c>
      <c r="G169" s="49">
        <v>0</v>
      </c>
      <c r="H169" s="44">
        <v>0</v>
      </c>
      <c r="I169" s="50">
        <v>0</v>
      </c>
      <c r="J169" s="53"/>
    </row>
    <row r="170" spans="1:10" ht="52.5" customHeight="1" thickBot="1" x14ac:dyDescent="0.3">
      <c r="A170" s="72"/>
      <c r="B170" s="69"/>
      <c r="C170" s="96"/>
      <c r="D170" s="33" t="s">
        <v>5</v>
      </c>
      <c r="E170" s="31">
        <f t="shared" ref="E170:E172" si="130">F170+G170+H170+I170</f>
        <v>0</v>
      </c>
      <c r="F170" s="36">
        <v>0</v>
      </c>
      <c r="G170" s="49">
        <v>0</v>
      </c>
      <c r="H170" s="44">
        <v>0</v>
      </c>
      <c r="I170" s="50">
        <v>0</v>
      </c>
      <c r="J170" s="63"/>
    </row>
    <row r="171" spans="1:10" ht="48" customHeight="1" thickBot="1" x14ac:dyDescent="0.3">
      <c r="A171" s="72"/>
      <c r="B171" s="69"/>
      <c r="C171" s="96"/>
      <c r="D171" s="33" t="s">
        <v>6</v>
      </c>
      <c r="E171" s="31">
        <f t="shared" si="130"/>
        <v>45873300</v>
      </c>
      <c r="F171" s="36">
        <v>10648200</v>
      </c>
      <c r="G171" s="49">
        <v>11483700</v>
      </c>
      <c r="H171" s="44">
        <v>11870700</v>
      </c>
      <c r="I171" s="50">
        <v>11870700</v>
      </c>
      <c r="J171" s="63"/>
    </row>
    <row r="172" spans="1:10" ht="36.75" customHeight="1" thickBot="1" x14ac:dyDescent="0.3">
      <c r="A172" s="72"/>
      <c r="B172" s="69"/>
      <c r="C172" s="96"/>
      <c r="D172" s="33" t="s">
        <v>7</v>
      </c>
      <c r="E172" s="31">
        <f t="shared" si="130"/>
        <v>0</v>
      </c>
      <c r="F172" s="36">
        <v>0</v>
      </c>
      <c r="G172" s="49">
        <v>0</v>
      </c>
      <c r="H172" s="44">
        <v>0</v>
      </c>
      <c r="I172" s="50">
        <v>0</v>
      </c>
      <c r="J172" s="63"/>
    </row>
    <row r="173" spans="1:10" ht="28.5" customHeight="1" thickBot="1" x14ac:dyDescent="0.3">
      <c r="A173" s="73"/>
      <c r="B173" s="70"/>
      <c r="C173" s="97"/>
      <c r="D173" s="33" t="s">
        <v>8</v>
      </c>
      <c r="E173" s="31">
        <f t="shared" ref="E173:F173" si="131">E169+E170+E171+E172</f>
        <v>45873300</v>
      </c>
      <c r="F173" s="36">
        <f t="shared" si="131"/>
        <v>10648200</v>
      </c>
      <c r="G173" s="49">
        <f t="shared" ref="G173:I173" si="132">G169+G170+G171+G172</f>
        <v>11483700</v>
      </c>
      <c r="H173" s="44">
        <f t="shared" si="132"/>
        <v>11870700</v>
      </c>
      <c r="I173" s="50">
        <f t="shared" si="132"/>
        <v>11870700</v>
      </c>
      <c r="J173" s="64"/>
    </row>
    <row r="174" spans="1:10" ht="48" customHeight="1" thickBot="1" x14ac:dyDescent="0.3">
      <c r="A174" s="71" t="s">
        <v>135</v>
      </c>
      <c r="B174" s="68" t="s">
        <v>73</v>
      </c>
      <c r="C174" s="95" t="s">
        <v>4</v>
      </c>
      <c r="D174" s="33" t="s">
        <v>37</v>
      </c>
      <c r="E174" s="31">
        <f>F174+G174+H174+I174</f>
        <v>0</v>
      </c>
      <c r="F174" s="36">
        <v>0</v>
      </c>
      <c r="G174" s="49">
        <v>0</v>
      </c>
      <c r="H174" s="44">
        <v>0</v>
      </c>
      <c r="I174" s="50">
        <v>0</v>
      </c>
      <c r="J174" s="53"/>
    </row>
    <row r="175" spans="1:10" ht="51" customHeight="1" thickBot="1" x14ac:dyDescent="0.3">
      <c r="A175" s="72"/>
      <c r="B175" s="69"/>
      <c r="C175" s="96"/>
      <c r="D175" s="33" t="s">
        <v>5</v>
      </c>
      <c r="E175" s="31">
        <f t="shared" ref="E175:E177" si="133">F175+G175+H175+I175</f>
        <v>2670525</v>
      </c>
      <c r="F175" s="36">
        <v>2670525</v>
      </c>
      <c r="G175" s="49">
        <v>0</v>
      </c>
      <c r="H175" s="44">
        <v>0</v>
      </c>
      <c r="I175" s="50">
        <v>0</v>
      </c>
      <c r="J175" s="63"/>
    </row>
    <row r="176" spans="1:10" ht="53.25" customHeight="1" thickBot="1" x14ac:dyDescent="0.3">
      <c r="A176" s="72"/>
      <c r="B176" s="69"/>
      <c r="C176" s="96"/>
      <c r="D176" s="33" t="s">
        <v>6</v>
      </c>
      <c r="E176" s="31">
        <f t="shared" si="133"/>
        <v>18754263</v>
      </c>
      <c r="F176" s="36">
        <v>3560700</v>
      </c>
      <c r="G176" s="49">
        <v>4468695</v>
      </c>
      <c r="H176" s="44">
        <v>5362434</v>
      </c>
      <c r="I176" s="50">
        <v>5362434</v>
      </c>
      <c r="J176" s="63"/>
    </row>
    <row r="177" spans="1:10" ht="36" customHeight="1" thickBot="1" x14ac:dyDescent="0.3">
      <c r="A177" s="72"/>
      <c r="B177" s="69"/>
      <c r="C177" s="96"/>
      <c r="D177" s="33" t="s">
        <v>7</v>
      </c>
      <c r="E177" s="31">
        <f t="shared" si="133"/>
        <v>0</v>
      </c>
      <c r="F177" s="36">
        <v>0</v>
      </c>
      <c r="G177" s="49">
        <v>0</v>
      </c>
      <c r="H177" s="44">
        <v>0</v>
      </c>
      <c r="I177" s="50">
        <v>0</v>
      </c>
      <c r="J177" s="63"/>
    </row>
    <row r="178" spans="1:10" ht="24.75" customHeight="1" thickBot="1" x14ac:dyDescent="0.3">
      <c r="A178" s="73"/>
      <c r="B178" s="70"/>
      <c r="C178" s="97"/>
      <c r="D178" s="33" t="s">
        <v>8</v>
      </c>
      <c r="E178" s="31">
        <f t="shared" ref="E178:F178" si="134">E174+E175+E176+E177</f>
        <v>21424788</v>
      </c>
      <c r="F178" s="36">
        <f t="shared" si="134"/>
        <v>6231225</v>
      </c>
      <c r="G178" s="49">
        <f t="shared" ref="G178:I178" si="135">G174+G175+G176+G177</f>
        <v>4468695</v>
      </c>
      <c r="H178" s="44">
        <f t="shared" si="135"/>
        <v>5362434</v>
      </c>
      <c r="I178" s="50">
        <f t="shared" si="135"/>
        <v>5362434</v>
      </c>
      <c r="J178" s="64"/>
    </row>
    <row r="179" spans="1:10" ht="48.75" customHeight="1" thickBot="1" x14ac:dyDescent="0.3">
      <c r="A179" s="65">
        <v>13</v>
      </c>
      <c r="B179" s="68" t="s">
        <v>137</v>
      </c>
      <c r="C179" s="95" t="s">
        <v>4</v>
      </c>
      <c r="D179" s="33" t="s">
        <v>37</v>
      </c>
      <c r="E179" s="31">
        <f t="shared" ref="E179:F182" si="136">E184</f>
        <v>0</v>
      </c>
      <c r="F179" s="36">
        <f t="shared" si="136"/>
        <v>0</v>
      </c>
      <c r="G179" s="49">
        <f t="shared" ref="G179:I179" si="137">G184</f>
        <v>0</v>
      </c>
      <c r="H179" s="44">
        <f t="shared" si="137"/>
        <v>0</v>
      </c>
      <c r="I179" s="50">
        <f t="shared" si="137"/>
        <v>0</v>
      </c>
      <c r="J179" s="53">
        <v>31</v>
      </c>
    </row>
    <row r="180" spans="1:10" ht="48" customHeight="1" thickBot="1" x14ac:dyDescent="0.3">
      <c r="A180" s="66"/>
      <c r="B180" s="69"/>
      <c r="C180" s="96"/>
      <c r="D180" s="33" t="s">
        <v>5</v>
      </c>
      <c r="E180" s="31">
        <f t="shared" si="136"/>
        <v>499036.48000000004</v>
      </c>
      <c r="F180" s="36">
        <f t="shared" si="136"/>
        <v>104766.88</v>
      </c>
      <c r="G180" s="49">
        <f t="shared" ref="G180:I180" si="138">G185</f>
        <v>131423.20000000001</v>
      </c>
      <c r="H180" s="44">
        <f t="shared" si="138"/>
        <v>131423.20000000001</v>
      </c>
      <c r="I180" s="50">
        <f t="shared" si="138"/>
        <v>131423.20000000001</v>
      </c>
      <c r="J180" s="63"/>
    </row>
    <row r="181" spans="1:10" ht="48" customHeight="1" thickBot="1" x14ac:dyDescent="0.3">
      <c r="A181" s="66"/>
      <c r="B181" s="69"/>
      <c r="C181" s="96"/>
      <c r="D181" s="33" t="s">
        <v>6</v>
      </c>
      <c r="E181" s="31">
        <f t="shared" si="136"/>
        <v>0</v>
      </c>
      <c r="F181" s="36">
        <f t="shared" si="136"/>
        <v>0</v>
      </c>
      <c r="G181" s="49">
        <f t="shared" ref="G181:I181" si="139">G186</f>
        <v>0</v>
      </c>
      <c r="H181" s="44">
        <f t="shared" si="139"/>
        <v>0</v>
      </c>
      <c r="I181" s="50">
        <f t="shared" si="139"/>
        <v>0</v>
      </c>
      <c r="J181" s="63"/>
    </row>
    <row r="182" spans="1:10" ht="33.75" customHeight="1" thickBot="1" x14ac:dyDescent="0.3">
      <c r="A182" s="66"/>
      <c r="B182" s="69"/>
      <c r="C182" s="96"/>
      <c r="D182" s="33" t="s">
        <v>7</v>
      </c>
      <c r="E182" s="31">
        <f t="shared" si="136"/>
        <v>0</v>
      </c>
      <c r="F182" s="36">
        <f t="shared" si="136"/>
        <v>0</v>
      </c>
      <c r="G182" s="49">
        <f t="shared" ref="G182:I182" si="140">G187</f>
        <v>0</v>
      </c>
      <c r="H182" s="44">
        <f t="shared" si="140"/>
        <v>0</v>
      </c>
      <c r="I182" s="50">
        <f t="shared" si="140"/>
        <v>0</v>
      </c>
      <c r="J182" s="63"/>
    </row>
    <row r="183" spans="1:10" ht="25.5" customHeight="1" thickBot="1" x14ac:dyDescent="0.3">
      <c r="A183" s="67"/>
      <c r="B183" s="70"/>
      <c r="C183" s="97"/>
      <c r="D183" s="33" t="s">
        <v>8</v>
      </c>
      <c r="E183" s="31">
        <f t="shared" ref="E183:F183" si="141">E179+E180+E181+E182</f>
        <v>499036.48000000004</v>
      </c>
      <c r="F183" s="36">
        <f t="shared" si="141"/>
        <v>104766.88</v>
      </c>
      <c r="G183" s="49">
        <f t="shared" ref="G183:I183" si="142">G179+G180+G181+G182</f>
        <v>131423.20000000001</v>
      </c>
      <c r="H183" s="44">
        <f t="shared" si="142"/>
        <v>131423.20000000001</v>
      </c>
      <c r="I183" s="50">
        <f t="shared" si="142"/>
        <v>131423.20000000001</v>
      </c>
      <c r="J183" s="64"/>
    </row>
    <row r="184" spans="1:10" ht="48.75" customHeight="1" thickBot="1" x14ac:dyDescent="0.3">
      <c r="A184" s="71" t="s">
        <v>138</v>
      </c>
      <c r="B184" s="68" t="s">
        <v>15</v>
      </c>
      <c r="C184" s="95" t="s">
        <v>4</v>
      </c>
      <c r="D184" s="33" t="s">
        <v>37</v>
      </c>
      <c r="E184" s="31">
        <f>F184+G184+H184+I184</f>
        <v>0</v>
      </c>
      <c r="F184" s="36">
        <v>0</v>
      </c>
      <c r="G184" s="49">
        <v>0</v>
      </c>
      <c r="H184" s="44">
        <v>0</v>
      </c>
      <c r="I184" s="50">
        <v>0</v>
      </c>
      <c r="J184" s="53"/>
    </row>
    <row r="185" spans="1:10" ht="46.5" customHeight="1" thickBot="1" x14ac:dyDescent="0.3">
      <c r="A185" s="72"/>
      <c r="B185" s="69"/>
      <c r="C185" s="96"/>
      <c r="D185" s="33" t="s">
        <v>5</v>
      </c>
      <c r="E185" s="31">
        <f t="shared" ref="E185:E187" si="143">F185+G185+H185+I185</f>
        <v>499036.48000000004</v>
      </c>
      <c r="F185" s="36">
        <v>104766.88</v>
      </c>
      <c r="G185" s="49">
        <v>131423.20000000001</v>
      </c>
      <c r="H185" s="44">
        <v>131423.20000000001</v>
      </c>
      <c r="I185" s="50">
        <v>131423.20000000001</v>
      </c>
      <c r="J185" s="63"/>
    </row>
    <row r="186" spans="1:10" ht="44.25" customHeight="1" thickBot="1" x14ac:dyDescent="0.3">
      <c r="A186" s="72"/>
      <c r="B186" s="69"/>
      <c r="C186" s="96"/>
      <c r="D186" s="33" t="s">
        <v>6</v>
      </c>
      <c r="E186" s="31">
        <f t="shared" si="143"/>
        <v>0</v>
      </c>
      <c r="F186" s="36">
        <v>0</v>
      </c>
      <c r="G186" s="49">
        <v>0</v>
      </c>
      <c r="H186" s="44">
        <v>0</v>
      </c>
      <c r="I186" s="50">
        <v>0</v>
      </c>
      <c r="J186" s="63"/>
    </row>
    <row r="187" spans="1:10" ht="38.25" customHeight="1" thickBot="1" x14ac:dyDescent="0.3">
      <c r="A187" s="72"/>
      <c r="B187" s="69"/>
      <c r="C187" s="96"/>
      <c r="D187" s="33" t="s">
        <v>7</v>
      </c>
      <c r="E187" s="31">
        <f t="shared" si="143"/>
        <v>0</v>
      </c>
      <c r="F187" s="36">
        <v>0</v>
      </c>
      <c r="G187" s="49">
        <v>0</v>
      </c>
      <c r="H187" s="44">
        <v>0</v>
      </c>
      <c r="I187" s="50">
        <v>0</v>
      </c>
      <c r="J187" s="63"/>
    </row>
    <row r="188" spans="1:10" ht="29.25" customHeight="1" thickBot="1" x14ac:dyDescent="0.3">
      <c r="A188" s="73"/>
      <c r="B188" s="70"/>
      <c r="C188" s="97"/>
      <c r="D188" s="33" t="s">
        <v>8</v>
      </c>
      <c r="E188" s="31">
        <f t="shared" ref="E188:F188" si="144">E184+E185+E186+E187</f>
        <v>499036.48000000004</v>
      </c>
      <c r="F188" s="36">
        <f t="shared" si="144"/>
        <v>104766.88</v>
      </c>
      <c r="G188" s="49">
        <f t="shared" ref="G188:I188" si="145">G184+G185+G186+G187</f>
        <v>131423.20000000001</v>
      </c>
      <c r="H188" s="44">
        <f t="shared" si="145"/>
        <v>131423.20000000001</v>
      </c>
      <c r="I188" s="50">
        <f t="shared" si="145"/>
        <v>131423.20000000001</v>
      </c>
      <c r="J188" s="64"/>
    </row>
    <row r="189" spans="1:10" ht="46.5" customHeight="1" thickBot="1" x14ac:dyDescent="0.3">
      <c r="A189" s="65">
        <v>14</v>
      </c>
      <c r="B189" s="68" t="s">
        <v>139</v>
      </c>
      <c r="C189" s="95" t="s">
        <v>4</v>
      </c>
      <c r="D189" s="33" t="s">
        <v>37</v>
      </c>
      <c r="E189" s="31">
        <f t="shared" ref="E189:F192" si="146">E194+E199+E204</f>
        <v>1783663.05</v>
      </c>
      <c r="F189" s="36">
        <f t="shared" si="146"/>
        <v>813319.05</v>
      </c>
      <c r="G189" s="49">
        <f t="shared" ref="G189:I189" si="147">G194+G199+G204</f>
        <v>373448</v>
      </c>
      <c r="H189" s="44">
        <f t="shared" si="147"/>
        <v>323448</v>
      </c>
      <c r="I189" s="50">
        <f t="shared" si="147"/>
        <v>273448</v>
      </c>
      <c r="J189" s="53" t="s">
        <v>143</v>
      </c>
    </row>
    <row r="190" spans="1:10" ht="46.5" customHeight="1" thickBot="1" x14ac:dyDescent="0.3">
      <c r="A190" s="66"/>
      <c r="B190" s="69"/>
      <c r="C190" s="96"/>
      <c r="D190" s="33" t="s">
        <v>5</v>
      </c>
      <c r="E190" s="31">
        <f t="shared" si="146"/>
        <v>0</v>
      </c>
      <c r="F190" s="36">
        <f t="shared" si="146"/>
        <v>0</v>
      </c>
      <c r="G190" s="49">
        <f t="shared" ref="G190:I190" si="148">G195+G200+G205</f>
        <v>0</v>
      </c>
      <c r="H190" s="44">
        <f t="shared" si="148"/>
        <v>0</v>
      </c>
      <c r="I190" s="50">
        <f t="shared" si="148"/>
        <v>0</v>
      </c>
      <c r="J190" s="63"/>
    </row>
    <row r="191" spans="1:10" ht="48" customHeight="1" thickBot="1" x14ac:dyDescent="0.3">
      <c r="A191" s="66"/>
      <c r="B191" s="69"/>
      <c r="C191" s="96"/>
      <c r="D191" s="33" t="s">
        <v>6</v>
      </c>
      <c r="E191" s="31">
        <f t="shared" si="146"/>
        <v>0</v>
      </c>
      <c r="F191" s="36">
        <f t="shared" si="146"/>
        <v>0</v>
      </c>
      <c r="G191" s="49">
        <f t="shared" ref="G191:I191" si="149">G196+G201+G206</f>
        <v>0</v>
      </c>
      <c r="H191" s="44">
        <f t="shared" si="149"/>
        <v>0</v>
      </c>
      <c r="I191" s="50">
        <f t="shared" si="149"/>
        <v>0</v>
      </c>
      <c r="J191" s="63"/>
    </row>
    <row r="192" spans="1:10" ht="39" customHeight="1" thickBot="1" x14ac:dyDescent="0.3">
      <c r="A192" s="66"/>
      <c r="B192" s="69"/>
      <c r="C192" s="96"/>
      <c r="D192" s="33" t="s">
        <v>7</v>
      </c>
      <c r="E192" s="31">
        <f t="shared" si="146"/>
        <v>0</v>
      </c>
      <c r="F192" s="36">
        <f t="shared" si="146"/>
        <v>0</v>
      </c>
      <c r="G192" s="49">
        <f t="shared" ref="G192:I192" si="150">G197+G202+G207</f>
        <v>0</v>
      </c>
      <c r="H192" s="44">
        <f t="shared" si="150"/>
        <v>0</v>
      </c>
      <c r="I192" s="50">
        <f t="shared" si="150"/>
        <v>0</v>
      </c>
      <c r="J192" s="63"/>
    </row>
    <row r="193" spans="1:10" ht="29.25" customHeight="1" thickBot="1" x14ac:dyDescent="0.3">
      <c r="A193" s="67"/>
      <c r="B193" s="70"/>
      <c r="C193" s="97"/>
      <c r="D193" s="33" t="s">
        <v>8</v>
      </c>
      <c r="E193" s="31">
        <f>E189+E190+E191+E192</f>
        <v>1783663.05</v>
      </c>
      <c r="F193" s="36">
        <f>F189+F190+F191+F192</f>
        <v>813319.05</v>
      </c>
      <c r="G193" s="49">
        <f t="shared" ref="G193:I193" si="151">G189+G190+G191+G192</f>
        <v>373448</v>
      </c>
      <c r="H193" s="44">
        <f t="shared" si="151"/>
        <v>323448</v>
      </c>
      <c r="I193" s="50">
        <f t="shared" si="151"/>
        <v>273448</v>
      </c>
      <c r="J193" s="64"/>
    </row>
    <row r="194" spans="1:10" ht="45" customHeight="1" thickBot="1" x14ac:dyDescent="0.3">
      <c r="A194" s="71" t="s">
        <v>140</v>
      </c>
      <c r="B194" s="68" t="s">
        <v>13</v>
      </c>
      <c r="C194" s="95" t="s">
        <v>4</v>
      </c>
      <c r="D194" s="33" t="s">
        <v>37</v>
      </c>
      <c r="E194" s="31">
        <f>F194+G194+H194+I194</f>
        <v>131224.79999999999</v>
      </c>
      <c r="F194" s="36">
        <v>81224.800000000003</v>
      </c>
      <c r="G194" s="49">
        <v>50000</v>
      </c>
      <c r="H194" s="44">
        <v>0</v>
      </c>
      <c r="I194" s="50">
        <v>0</v>
      </c>
      <c r="J194" s="53"/>
    </row>
    <row r="195" spans="1:10" ht="48.75" customHeight="1" thickBot="1" x14ac:dyDescent="0.3">
      <c r="A195" s="72"/>
      <c r="B195" s="69"/>
      <c r="C195" s="96"/>
      <c r="D195" s="33" t="s">
        <v>5</v>
      </c>
      <c r="E195" s="31">
        <f t="shared" ref="E195:E197" si="152">F195+G195+H195+I195</f>
        <v>0</v>
      </c>
      <c r="F195" s="36">
        <v>0</v>
      </c>
      <c r="G195" s="49">
        <v>0</v>
      </c>
      <c r="H195" s="44">
        <v>0</v>
      </c>
      <c r="I195" s="50">
        <v>0</v>
      </c>
      <c r="J195" s="63"/>
    </row>
    <row r="196" spans="1:10" ht="49.5" customHeight="1" thickBot="1" x14ac:dyDescent="0.3">
      <c r="A196" s="72"/>
      <c r="B196" s="69"/>
      <c r="C196" s="96"/>
      <c r="D196" s="33" t="s">
        <v>6</v>
      </c>
      <c r="E196" s="31">
        <f t="shared" si="152"/>
        <v>0</v>
      </c>
      <c r="F196" s="36">
        <v>0</v>
      </c>
      <c r="G196" s="49">
        <v>0</v>
      </c>
      <c r="H196" s="44">
        <v>0</v>
      </c>
      <c r="I196" s="50">
        <v>0</v>
      </c>
      <c r="J196" s="63"/>
    </row>
    <row r="197" spans="1:10" ht="36" customHeight="1" thickBot="1" x14ac:dyDescent="0.3">
      <c r="A197" s="72"/>
      <c r="B197" s="69"/>
      <c r="C197" s="96"/>
      <c r="D197" s="33" t="s">
        <v>7</v>
      </c>
      <c r="E197" s="31">
        <f t="shared" si="152"/>
        <v>0</v>
      </c>
      <c r="F197" s="36">
        <v>0</v>
      </c>
      <c r="G197" s="49">
        <v>0</v>
      </c>
      <c r="H197" s="44">
        <v>0</v>
      </c>
      <c r="I197" s="50">
        <v>0</v>
      </c>
      <c r="J197" s="63"/>
    </row>
    <row r="198" spans="1:10" ht="24.75" customHeight="1" thickBot="1" x14ac:dyDescent="0.3">
      <c r="A198" s="73"/>
      <c r="B198" s="70"/>
      <c r="C198" s="97"/>
      <c r="D198" s="33" t="s">
        <v>8</v>
      </c>
      <c r="E198" s="31">
        <f>E194+E195+E196+E197</f>
        <v>131224.79999999999</v>
      </c>
      <c r="F198" s="36">
        <f>F194+F195+F196+F197</f>
        <v>81224.800000000003</v>
      </c>
      <c r="G198" s="49">
        <f t="shared" ref="G198:I198" si="153">G194+G195+G196+G197</f>
        <v>50000</v>
      </c>
      <c r="H198" s="44">
        <f t="shared" si="153"/>
        <v>0</v>
      </c>
      <c r="I198" s="50">
        <f t="shared" si="153"/>
        <v>0</v>
      </c>
      <c r="J198" s="64"/>
    </row>
    <row r="199" spans="1:10" ht="45" customHeight="1" thickBot="1" x14ac:dyDescent="0.3">
      <c r="A199" s="71" t="s">
        <v>141</v>
      </c>
      <c r="B199" s="68" t="s">
        <v>14</v>
      </c>
      <c r="C199" s="95" t="s">
        <v>4</v>
      </c>
      <c r="D199" s="33" t="s">
        <v>37</v>
      </c>
      <c r="E199" s="31">
        <f>F199+G199+H199+I199</f>
        <v>208000</v>
      </c>
      <c r="F199" s="36">
        <v>108000</v>
      </c>
      <c r="G199" s="49">
        <v>50000</v>
      </c>
      <c r="H199" s="44">
        <v>50000</v>
      </c>
      <c r="I199" s="50">
        <v>0</v>
      </c>
      <c r="J199" s="53"/>
    </row>
    <row r="200" spans="1:10" ht="48.75" customHeight="1" thickBot="1" x14ac:dyDescent="0.3">
      <c r="A200" s="72"/>
      <c r="B200" s="69"/>
      <c r="C200" s="96"/>
      <c r="D200" s="33" t="s">
        <v>5</v>
      </c>
      <c r="E200" s="31">
        <f t="shared" ref="E200:E202" si="154">F200+G200+H200+I200</f>
        <v>0</v>
      </c>
      <c r="F200" s="36">
        <v>0</v>
      </c>
      <c r="G200" s="49">
        <v>0</v>
      </c>
      <c r="H200" s="44">
        <v>0</v>
      </c>
      <c r="I200" s="50">
        <v>0</v>
      </c>
      <c r="J200" s="63"/>
    </row>
    <row r="201" spans="1:10" ht="48" customHeight="1" thickBot="1" x14ac:dyDescent="0.3">
      <c r="A201" s="72"/>
      <c r="B201" s="69"/>
      <c r="C201" s="96"/>
      <c r="D201" s="33" t="s">
        <v>6</v>
      </c>
      <c r="E201" s="31">
        <f t="shared" si="154"/>
        <v>0</v>
      </c>
      <c r="F201" s="36">
        <v>0</v>
      </c>
      <c r="G201" s="49">
        <v>0</v>
      </c>
      <c r="H201" s="44">
        <v>0</v>
      </c>
      <c r="I201" s="50">
        <v>0</v>
      </c>
      <c r="J201" s="63"/>
    </row>
    <row r="202" spans="1:10" ht="33" customHeight="1" thickBot="1" x14ac:dyDescent="0.3">
      <c r="A202" s="72"/>
      <c r="B202" s="69"/>
      <c r="C202" s="96"/>
      <c r="D202" s="33" t="s">
        <v>7</v>
      </c>
      <c r="E202" s="31">
        <f t="shared" si="154"/>
        <v>0</v>
      </c>
      <c r="F202" s="36">
        <v>0</v>
      </c>
      <c r="G202" s="49">
        <v>0</v>
      </c>
      <c r="H202" s="44">
        <v>0</v>
      </c>
      <c r="I202" s="50">
        <v>0</v>
      </c>
      <c r="J202" s="63"/>
    </row>
    <row r="203" spans="1:10" ht="28.5" customHeight="1" thickBot="1" x14ac:dyDescent="0.3">
      <c r="A203" s="73"/>
      <c r="B203" s="70"/>
      <c r="C203" s="97"/>
      <c r="D203" s="33" t="s">
        <v>8</v>
      </c>
      <c r="E203" s="31">
        <f t="shared" ref="E203:F203" si="155">E199+E200+E201+E202</f>
        <v>208000</v>
      </c>
      <c r="F203" s="36">
        <f t="shared" si="155"/>
        <v>108000</v>
      </c>
      <c r="G203" s="49">
        <f t="shared" ref="G203:I203" si="156">G199+G200+G201+G202</f>
        <v>50000</v>
      </c>
      <c r="H203" s="44">
        <f t="shared" si="156"/>
        <v>50000</v>
      </c>
      <c r="I203" s="50">
        <f t="shared" si="156"/>
        <v>0</v>
      </c>
      <c r="J203" s="64"/>
    </row>
    <row r="204" spans="1:10" ht="48.75" customHeight="1" thickBot="1" x14ac:dyDescent="0.3">
      <c r="A204" s="71" t="s">
        <v>142</v>
      </c>
      <c r="B204" s="68" t="s">
        <v>74</v>
      </c>
      <c r="C204" s="95" t="s">
        <v>4</v>
      </c>
      <c r="D204" s="33" t="s">
        <v>37</v>
      </c>
      <c r="E204" s="31">
        <f>F204+G204+H204+I204</f>
        <v>1444438.25</v>
      </c>
      <c r="F204" s="36">
        <v>624094.25</v>
      </c>
      <c r="G204" s="49">
        <v>273448</v>
      </c>
      <c r="H204" s="44">
        <v>273448</v>
      </c>
      <c r="I204" s="50">
        <v>273448</v>
      </c>
      <c r="J204" s="53"/>
    </row>
    <row r="205" spans="1:10" ht="49.5" customHeight="1" thickBot="1" x14ac:dyDescent="0.3">
      <c r="A205" s="72"/>
      <c r="B205" s="69"/>
      <c r="C205" s="96"/>
      <c r="D205" s="33" t="s">
        <v>5</v>
      </c>
      <c r="E205" s="31">
        <f t="shared" ref="E205:E207" si="157">F205+G205+H205+I205</f>
        <v>0</v>
      </c>
      <c r="F205" s="36">
        <v>0</v>
      </c>
      <c r="G205" s="49">
        <v>0</v>
      </c>
      <c r="H205" s="44">
        <v>0</v>
      </c>
      <c r="I205" s="50">
        <v>0</v>
      </c>
      <c r="J205" s="63"/>
    </row>
    <row r="206" spans="1:10" ht="48" customHeight="1" thickBot="1" x14ac:dyDescent="0.3">
      <c r="A206" s="72"/>
      <c r="B206" s="69"/>
      <c r="C206" s="96"/>
      <c r="D206" s="33" t="s">
        <v>6</v>
      </c>
      <c r="E206" s="31">
        <f t="shared" si="157"/>
        <v>0</v>
      </c>
      <c r="F206" s="36"/>
      <c r="G206" s="49"/>
      <c r="H206" s="44"/>
      <c r="I206" s="50"/>
      <c r="J206" s="63"/>
    </row>
    <row r="207" spans="1:10" ht="37.5" customHeight="1" thickBot="1" x14ac:dyDescent="0.3">
      <c r="A207" s="72"/>
      <c r="B207" s="69"/>
      <c r="C207" s="96"/>
      <c r="D207" s="33" t="s">
        <v>7</v>
      </c>
      <c r="E207" s="31">
        <f t="shared" si="157"/>
        <v>0</v>
      </c>
      <c r="F207" s="36">
        <v>0</v>
      </c>
      <c r="G207" s="49">
        <v>0</v>
      </c>
      <c r="H207" s="44">
        <v>0</v>
      </c>
      <c r="I207" s="50">
        <v>0</v>
      </c>
      <c r="J207" s="63"/>
    </row>
    <row r="208" spans="1:10" ht="27" customHeight="1" thickBot="1" x14ac:dyDescent="0.3">
      <c r="A208" s="73"/>
      <c r="B208" s="70"/>
      <c r="C208" s="97"/>
      <c r="D208" s="33" t="s">
        <v>8</v>
      </c>
      <c r="E208" s="31">
        <f>E204+E205+E206+E207</f>
        <v>1444438.25</v>
      </c>
      <c r="F208" s="36">
        <f>F204+F205+F206+F207</f>
        <v>624094.25</v>
      </c>
      <c r="G208" s="49">
        <f t="shared" ref="G208:I208" si="158">G204+G205+G206+G207</f>
        <v>273448</v>
      </c>
      <c r="H208" s="44">
        <f t="shared" si="158"/>
        <v>273448</v>
      </c>
      <c r="I208" s="50">
        <f t="shared" si="158"/>
        <v>273448</v>
      </c>
      <c r="J208" s="64"/>
    </row>
    <row r="209" spans="1:10" ht="46.5" customHeight="1" thickBot="1" x14ac:dyDescent="0.3">
      <c r="A209" s="65">
        <v>15</v>
      </c>
      <c r="B209" s="68" t="s">
        <v>144</v>
      </c>
      <c r="C209" s="95" t="s">
        <v>4</v>
      </c>
      <c r="D209" s="33" t="s">
        <v>37</v>
      </c>
      <c r="E209" s="31">
        <f t="shared" ref="E209:F212" si="159">E214+E244</f>
        <v>236787.08000000002</v>
      </c>
      <c r="F209" s="36">
        <f t="shared" si="159"/>
        <v>49087.08</v>
      </c>
      <c r="G209" s="49">
        <f t="shared" ref="G209:I209" si="160">G214+G244</f>
        <v>56500</v>
      </c>
      <c r="H209" s="44">
        <f t="shared" si="160"/>
        <v>74700</v>
      </c>
      <c r="I209" s="50">
        <f t="shared" si="160"/>
        <v>56500</v>
      </c>
      <c r="J209" s="53" t="s">
        <v>200</v>
      </c>
    </row>
    <row r="210" spans="1:10" ht="48.75" customHeight="1" thickBot="1" x14ac:dyDescent="0.3">
      <c r="A210" s="66"/>
      <c r="B210" s="69"/>
      <c r="C210" s="96"/>
      <c r="D210" s="33" t="s">
        <v>5</v>
      </c>
      <c r="E210" s="31">
        <f t="shared" si="159"/>
        <v>0</v>
      </c>
      <c r="F210" s="36">
        <f t="shared" si="159"/>
        <v>0</v>
      </c>
      <c r="G210" s="49">
        <f t="shared" ref="G210:I210" si="161">G215+G245</f>
        <v>0</v>
      </c>
      <c r="H210" s="44">
        <f t="shared" si="161"/>
        <v>0</v>
      </c>
      <c r="I210" s="50">
        <f t="shared" si="161"/>
        <v>0</v>
      </c>
      <c r="J210" s="63"/>
    </row>
    <row r="211" spans="1:10" ht="45.75" customHeight="1" thickBot="1" x14ac:dyDescent="0.3">
      <c r="A211" s="66"/>
      <c r="B211" s="69"/>
      <c r="C211" s="96"/>
      <c r="D211" s="33" t="s">
        <v>6</v>
      </c>
      <c r="E211" s="31">
        <f t="shared" si="159"/>
        <v>601184</v>
      </c>
      <c r="F211" s="36">
        <f t="shared" si="159"/>
        <v>150296</v>
      </c>
      <c r="G211" s="49">
        <f t="shared" ref="G211:I211" si="162">G216+G246</f>
        <v>150296</v>
      </c>
      <c r="H211" s="44">
        <f t="shared" si="162"/>
        <v>150296</v>
      </c>
      <c r="I211" s="50">
        <f t="shared" si="162"/>
        <v>150296</v>
      </c>
      <c r="J211" s="63"/>
    </row>
    <row r="212" spans="1:10" ht="37.5" customHeight="1" thickBot="1" x14ac:dyDescent="0.3">
      <c r="A212" s="66"/>
      <c r="B212" s="69"/>
      <c r="C212" s="96"/>
      <c r="D212" s="33" t="s">
        <v>7</v>
      </c>
      <c r="E212" s="31">
        <f t="shared" si="159"/>
        <v>0</v>
      </c>
      <c r="F212" s="36">
        <f t="shared" si="159"/>
        <v>0</v>
      </c>
      <c r="G212" s="49">
        <f t="shared" ref="G212:I212" si="163">G217+G247</f>
        <v>0</v>
      </c>
      <c r="H212" s="44">
        <f t="shared" si="163"/>
        <v>0</v>
      </c>
      <c r="I212" s="50">
        <f t="shared" si="163"/>
        <v>0</v>
      </c>
      <c r="J212" s="63"/>
    </row>
    <row r="213" spans="1:10" ht="27" customHeight="1" thickBot="1" x14ac:dyDescent="0.3">
      <c r="A213" s="67"/>
      <c r="B213" s="70"/>
      <c r="C213" s="97"/>
      <c r="D213" s="33" t="s">
        <v>8</v>
      </c>
      <c r="E213" s="31">
        <f t="shared" ref="E213:F213" si="164">E209+E210+E211+E212</f>
        <v>837971.08000000007</v>
      </c>
      <c r="F213" s="36">
        <f t="shared" si="164"/>
        <v>199383.08000000002</v>
      </c>
      <c r="G213" s="49">
        <f t="shared" ref="G213:I213" si="165">G209+G210+G211+G212</f>
        <v>206796</v>
      </c>
      <c r="H213" s="44">
        <f t="shared" si="165"/>
        <v>224996</v>
      </c>
      <c r="I213" s="50">
        <f t="shared" si="165"/>
        <v>206796</v>
      </c>
      <c r="J213" s="64"/>
    </row>
    <row r="214" spans="1:10" ht="46.5" customHeight="1" thickBot="1" x14ac:dyDescent="0.3">
      <c r="A214" s="71" t="s">
        <v>145</v>
      </c>
      <c r="B214" s="68" t="s">
        <v>75</v>
      </c>
      <c r="C214" s="95" t="s">
        <v>4</v>
      </c>
      <c r="D214" s="33" t="s">
        <v>37</v>
      </c>
      <c r="E214" s="31">
        <f>F214+G214+H214+I214</f>
        <v>0</v>
      </c>
      <c r="F214" s="36">
        <v>0</v>
      </c>
      <c r="G214" s="49">
        <v>0</v>
      </c>
      <c r="H214" s="44">
        <v>0</v>
      </c>
      <c r="I214" s="50">
        <v>0</v>
      </c>
      <c r="J214" s="53"/>
    </row>
    <row r="215" spans="1:10" ht="50.25" customHeight="1" thickBot="1" x14ac:dyDescent="0.3">
      <c r="A215" s="72"/>
      <c r="B215" s="69"/>
      <c r="C215" s="96"/>
      <c r="D215" s="33" t="s">
        <v>5</v>
      </c>
      <c r="E215" s="31">
        <f t="shared" ref="E215:E217" si="166">F215+G215+H215+I215</f>
        <v>0</v>
      </c>
      <c r="F215" s="36">
        <v>0</v>
      </c>
      <c r="G215" s="49">
        <v>0</v>
      </c>
      <c r="H215" s="44">
        <v>0</v>
      </c>
      <c r="I215" s="50">
        <v>0</v>
      </c>
      <c r="J215" s="63"/>
    </row>
    <row r="216" spans="1:10" ht="50.25" customHeight="1" thickBot="1" x14ac:dyDescent="0.3">
      <c r="A216" s="72"/>
      <c r="B216" s="69"/>
      <c r="C216" s="96"/>
      <c r="D216" s="33" t="s">
        <v>6</v>
      </c>
      <c r="E216" s="31">
        <f t="shared" si="166"/>
        <v>601184</v>
      </c>
      <c r="F216" s="36">
        <v>150296</v>
      </c>
      <c r="G216" s="49">
        <v>150296</v>
      </c>
      <c r="H216" s="44">
        <v>150296</v>
      </c>
      <c r="I216" s="50">
        <v>150296</v>
      </c>
      <c r="J216" s="63"/>
    </row>
    <row r="217" spans="1:10" ht="36" customHeight="1" thickBot="1" x14ac:dyDescent="0.3">
      <c r="A217" s="72"/>
      <c r="B217" s="69"/>
      <c r="C217" s="96"/>
      <c r="D217" s="33" t="s">
        <v>7</v>
      </c>
      <c r="E217" s="31">
        <f t="shared" si="166"/>
        <v>0</v>
      </c>
      <c r="F217" s="36">
        <v>0</v>
      </c>
      <c r="G217" s="49">
        <v>0</v>
      </c>
      <c r="H217" s="44">
        <v>0</v>
      </c>
      <c r="I217" s="50">
        <v>0</v>
      </c>
      <c r="J217" s="63"/>
    </row>
    <row r="218" spans="1:10" ht="27" customHeight="1" thickBot="1" x14ac:dyDescent="0.3">
      <c r="A218" s="73"/>
      <c r="B218" s="70"/>
      <c r="C218" s="97"/>
      <c r="D218" s="33" t="s">
        <v>8</v>
      </c>
      <c r="E218" s="31">
        <f t="shared" ref="E218:F218" si="167">E214+E215+E216+E217</f>
        <v>601184</v>
      </c>
      <c r="F218" s="36">
        <f t="shared" si="167"/>
        <v>150296</v>
      </c>
      <c r="G218" s="49">
        <f t="shared" ref="G218:I218" si="168">G214+G215+G216+G217</f>
        <v>150296</v>
      </c>
      <c r="H218" s="44">
        <f t="shared" si="168"/>
        <v>150296</v>
      </c>
      <c r="I218" s="50">
        <f t="shared" si="168"/>
        <v>150296</v>
      </c>
      <c r="J218" s="64"/>
    </row>
    <row r="219" spans="1:10" ht="48.75" customHeight="1" thickBot="1" x14ac:dyDescent="0.3">
      <c r="A219" s="71"/>
      <c r="B219" s="80" t="s">
        <v>211</v>
      </c>
      <c r="C219" s="95" t="s">
        <v>4</v>
      </c>
      <c r="D219" s="33" t="s">
        <v>37</v>
      </c>
      <c r="E219" s="31">
        <f>E224+E234+E239+E229</f>
        <v>236787.08000000002</v>
      </c>
      <c r="F219" s="36">
        <f>F224+F234+F239+F229</f>
        <v>49087.08</v>
      </c>
      <c r="G219" s="49">
        <f t="shared" ref="G219:I219" si="169">G224+G234+G239+G229</f>
        <v>56500</v>
      </c>
      <c r="H219" s="44">
        <f t="shared" si="169"/>
        <v>74700</v>
      </c>
      <c r="I219" s="50">
        <f t="shared" si="169"/>
        <v>56500</v>
      </c>
      <c r="J219" s="53"/>
    </row>
    <row r="220" spans="1:10" ht="50.25" customHeight="1" thickBot="1" x14ac:dyDescent="0.3">
      <c r="A220" s="72"/>
      <c r="B220" s="86"/>
      <c r="C220" s="96"/>
      <c r="D220" s="33" t="s">
        <v>5</v>
      </c>
      <c r="E220" s="31">
        <f t="shared" ref="E220:F222" si="170">E225+E235+E240</f>
        <v>0</v>
      </c>
      <c r="F220" s="36">
        <f t="shared" si="170"/>
        <v>0</v>
      </c>
      <c r="G220" s="49">
        <f t="shared" ref="G220:I220" si="171">G225+G235+G240</f>
        <v>0</v>
      </c>
      <c r="H220" s="44">
        <f t="shared" si="171"/>
        <v>0</v>
      </c>
      <c r="I220" s="50">
        <f t="shared" si="171"/>
        <v>0</v>
      </c>
      <c r="J220" s="63"/>
    </row>
    <row r="221" spans="1:10" ht="46.5" customHeight="1" thickBot="1" x14ac:dyDescent="0.3">
      <c r="A221" s="72"/>
      <c r="B221" s="86"/>
      <c r="C221" s="96"/>
      <c r="D221" s="33" t="s">
        <v>6</v>
      </c>
      <c r="E221" s="31">
        <f t="shared" si="170"/>
        <v>0</v>
      </c>
      <c r="F221" s="36">
        <f t="shared" si="170"/>
        <v>0</v>
      </c>
      <c r="G221" s="49">
        <f t="shared" ref="G221:I221" si="172">G226+G236+G241</f>
        <v>0</v>
      </c>
      <c r="H221" s="44">
        <f t="shared" si="172"/>
        <v>0</v>
      </c>
      <c r="I221" s="50">
        <f t="shared" si="172"/>
        <v>0</v>
      </c>
      <c r="J221" s="63"/>
    </row>
    <row r="222" spans="1:10" ht="37.5" customHeight="1" thickBot="1" x14ac:dyDescent="0.3">
      <c r="A222" s="72"/>
      <c r="B222" s="86"/>
      <c r="C222" s="96"/>
      <c r="D222" s="33" t="s">
        <v>7</v>
      </c>
      <c r="E222" s="31">
        <f t="shared" si="170"/>
        <v>0</v>
      </c>
      <c r="F222" s="36">
        <f t="shared" si="170"/>
        <v>0</v>
      </c>
      <c r="G222" s="49">
        <f t="shared" ref="G222:I222" si="173">G227+G237+G242</f>
        <v>0</v>
      </c>
      <c r="H222" s="44">
        <f t="shared" si="173"/>
        <v>0</v>
      </c>
      <c r="I222" s="50">
        <f t="shared" si="173"/>
        <v>0</v>
      </c>
      <c r="J222" s="63"/>
    </row>
    <row r="223" spans="1:10" ht="27" customHeight="1" thickBot="1" x14ac:dyDescent="0.3">
      <c r="A223" s="73"/>
      <c r="B223" s="86"/>
      <c r="C223" s="97"/>
      <c r="D223" s="33" t="s">
        <v>8</v>
      </c>
      <c r="E223" s="31">
        <f t="shared" ref="E223:F223" si="174">E219+E220+E221+E222</f>
        <v>236787.08000000002</v>
      </c>
      <c r="F223" s="36">
        <f t="shared" si="174"/>
        <v>49087.08</v>
      </c>
      <c r="G223" s="49">
        <f t="shared" ref="G223:I223" si="175">G219+G220+G221+G222</f>
        <v>56500</v>
      </c>
      <c r="H223" s="44">
        <f t="shared" si="175"/>
        <v>74700</v>
      </c>
      <c r="I223" s="50">
        <f t="shared" si="175"/>
        <v>56500</v>
      </c>
      <c r="J223" s="64"/>
    </row>
    <row r="224" spans="1:10" ht="44.25" customHeight="1" x14ac:dyDescent="0.25">
      <c r="A224" s="126" t="s">
        <v>43</v>
      </c>
      <c r="B224" s="57"/>
      <c r="C224" s="59" t="s">
        <v>4</v>
      </c>
      <c r="D224" s="22" t="s">
        <v>37</v>
      </c>
      <c r="E224" s="11">
        <f>F224+G224+H224+I224</f>
        <v>13500</v>
      </c>
      <c r="F224" s="37">
        <v>3000</v>
      </c>
      <c r="G224" s="47">
        <v>3500</v>
      </c>
      <c r="H224" s="10">
        <v>3500</v>
      </c>
      <c r="I224" s="48">
        <v>3500</v>
      </c>
      <c r="J224" s="61"/>
    </row>
    <row r="225" spans="1:10" ht="45" customHeight="1" x14ac:dyDescent="0.25">
      <c r="A225" s="127"/>
      <c r="B225" s="58"/>
      <c r="C225" s="60"/>
      <c r="D225" s="23" t="s">
        <v>5</v>
      </c>
      <c r="E225" s="10">
        <f t="shared" ref="E225:E227" si="176">F225+G225+H225+I225</f>
        <v>0</v>
      </c>
      <c r="F225" s="38">
        <v>0</v>
      </c>
      <c r="G225" s="47">
        <v>0</v>
      </c>
      <c r="H225" s="10">
        <v>0</v>
      </c>
      <c r="I225" s="48">
        <v>0</v>
      </c>
      <c r="J225" s="61"/>
    </row>
    <row r="226" spans="1:10" ht="47.25" customHeight="1" x14ac:dyDescent="0.25">
      <c r="A226" s="127"/>
      <c r="B226" s="58"/>
      <c r="C226" s="60"/>
      <c r="D226" s="23" t="s">
        <v>6</v>
      </c>
      <c r="E226" s="10">
        <f t="shared" si="176"/>
        <v>0</v>
      </c>
      <c r="F226" s="38">
        <v>0</v>
      </c>
      <c r="G226" s="47">
        <v>0</v>
      </c>
      <c r="H226" s="10">
        <v>0</v>
      </c>
      <c r="I226" s="48">
        <v>0</v>
      </c>
      <c r="J226" s="61"/>
    </row>
    <row r="227" spans="1:10" ht="39" customHeight="1" x14ac:dyDescent="0.25">
      <c r="A227" s="127"/>
      <c r="B227" s="58"/>
      <c r="C227" s="60"/>
      <c r="D227" s="23" t="s">
        <v>7</v>
      </c>
      <c r="E227" s="10">
        <f t="shared" si="176"/>
        <v>0</v>
      </c>
      <c r="F227" s="38">
        <v>0</v>
      </c>
      <c r="G227" s="47">
        <v>0</v>
      </c>
      <c r="H227" s="10">
        <v>0</v>
      </c>
      <c r="I227" s="48">
        <v>0</v>
      </c>
      <c r="J227" s="61"/>
    </row>
    <row r="228" spans="1:10" ht="27" customHeight="1" thickBot="1" x14ac:dyDescent="0.3">
      <c r="A228" s="127"/>
      <c r="B228" s="58"/>
      <c r="C228" s="60"/>
      <c r="D228" s="24" t="s">
        <v>8</v>
      </c>
      <c r="E228" s="12">
        <f t="shared" ref="E228:F228" si="177">E224+E225+E226+E227</f>
        <v>13500</v>
      </c>
      <c r="F228" s="39">
        <f t="shared" si="177"/>
        <v>3000</v>
      </c>
      <c r="G228" s="47">
        <f t="shared" ref="G228:I228" si="178">G224+G225+G226+G227</f>
        <v>3500</v>
      </c>
      <c r="H228" s="10">
        <f t="shared" si="178"/>
        <v>3500</v>
      </c>
      <c r="I228" s="48">
        <f t="shared" si="178"/>
        <v>3500</v>
      </c>
      <c r="J228" s="62"/>
    </row>
    <row r="229" spans="1:10" ht="50.25" customHeight="1" x14ac:dyDescent="0.25">
      <c r="A229" s="55"/>
      <c r="B229" s="57"/>
      <c r="C229" s="59" t="s">
        <v>241</v>
      </c>
      <c r="D229" s="22" t="s">
        <v>37</v>
      </c>
      <c r="E229" s="11">
        <f>F229+G229+H229+I229</f>
        <v>18200</v>
      </c>
      <c r="F229" s="37">
        <v>0</v>
      </c>
      <c r="G229" s="47">
        <v>0</v>
      </c>
      <c r="H229" s="10">
        <v>18200</v>
      </c>
      <c r="I229" s="48">
        <v>0</v>
      </c>
      <c r="J229" s="61"/>
    </row>
    <row r="230" spans="1:10" ht="51" customHeight="1" x14ac:dyDescent="0.25">
      <c r="A230" s="56"/>
      <c r="B230" s="58"/>
      <c r="C230" s="60"/>
      <c r="D230" s="23" t="s">
        <v>5</v>
      </c>
      <c r="E230" s="10">
        <f t="shared" ref="E230:E232" si="179">F230+G230+H230+I230</f>
        <v>0</v>
      </c>
      <c r="F230" s="38">
        <v>0</v>
      </c>
      <c r="G230" s="47">
        <v>0</v>
      </c>
      <c r="H230" s="10">
        <v>0</v>
      </c>
      <c r="I230" s="48">
        <v>0</v>
      </c>
      <c r="J230" s="61"/>
    </row>
    <row r="231" spans="1:10" ht="45" customHeight="1" x14ac:dyDescent="0.25">
      <c r="A231" s="56"/>
      <c r="B231" s="58"/>
      <c r="C231" s="60"/>
      <c r="D231" s="23" t="s">
        <v>6</v>
      </c>
      <c r="E231" s="10">
        <f t="shared" si="179"/>
        <v>0</v>
      </c>
      <c r="F231" s="38">
        <v>0</v>
      </c>
      <c r="G231" s="47">
        <v>0</v>
      </c>
      <c r="H231" s="10">
        <v>0</v>
      </c>
      <c r="I231" s="48">
        <v>0</v>
      </c>
      <c r="J231" s="61"/>
    </row>
    <row r="232" spans="1:10" ht="42" customHeight="1" x14ac:dyDescent="0.25">
      <c r="A232" s="56"/>
      <c r="B232" s="58"/>
      <c r="C232" s="60"/>
      <c r="D232" s="23" t="s">
        <v>7</v>
      </c>
      <c r="E232" s="10">
        <f t="shared" si="179"/>
        <v>0</v>
      </c>
      <c r="F232" s="38">
        <v>0</v>
      </c>
      <c r="G232" s="47">
        <v>0</v>
      </c>
      <c r="H232" s="10">
        <v>0</v>
      </c>
      <c r="I232" s="48">
        <v>0</v>
      </c>
      <c r="J232" s="61"/>
    </row>
    <row r="233" spans="1:10" ht="27" customHeight="1" thickBot="1" x14ac:dyDescent="0.3">
      <c r="A233" s="56"/>
      <c r="B233" s="58"/>
      <c r="C233" s="60"/>
      <c r="D233" s="24" t="s">
        <v>8</v>
      </c>
      <c r="E233" s="12">
        <f t="shared" ref="E233:I233" si="180">E229+E230+E231+E232</f>
        <v>18200</v>
      </c>
      <c r="F233" s="39">
        <f t="shared" si="180"/>
        <v>0</v>
      </c>
      <c r="G233" s="47">
        <f t="shared" si="180"/>
        <v>0</v>
      </c>
      <c r="H233" s="10">
        <f t="shared" si="180"/>
        <v>18200</v>
      </c>
      <c r="I233" s="48">
        <f t="shared" si="180"/>
        <v>0</v>
      </c>
      <c r="J233" s="62"/>
    </row>
    <row r="234" spans="1:10" ht="45.75" customHeight="1" x14ac:dyDescent="0.25">
      <c r="A234" s="55"/>
      <c r="B234" s="57"/>
      <c r="C234" s="59" t="s">
        <v>41</v>
      </c>
      <c r="D234" s="22" t="s">
        <v>37</v>
      </c>
      <c r="E234" s="11">
        <f>F234+G234+H234+I234</f>
        <v>155500</v>
      </c>
      <c r="F234" s="37">
        <v>40000</v>
      </c>
      <c r="G234" s="47">
        <v>38500</v>
      </c>
      <c r="H234" s="10">
        <v>38500</v>
      </c>
      <c r="I234" s="48">
        <v>38500</v>
      </c>
      <c r="J234" s="61"/>
    </row>
    <row r="235" spans="1:10" ht="46.5" customHeight="1" x14ac:dyDescent="0.25">
      <c r="A235" s="56"/>
      <c r="B235" s="58"/>
      <c r="C235" s="60"/>
      <c r="D235" s="23" t="s">
        <v>5</v>
      </c>
      <c r="E235" s="10">
        <f t="shared" ref="E235:E237" si="181">F235+G235+H235+I235</f>
        <v>0</v>
      </c>
      <c r="F235" s="38">
        <v>0</v>
      </c>
      <c r="G235" s="47">
        <v>0</v>
      </c>
      <c r="H235" s="10">
        <v>0</v>
      </c>
      <c r="I235" s="48">
        <v>0</v>
      </c>
      <c r="J235" s="61"/>
    </row>
    <row r="236" spans="1:10" ht="45.75" customHeight="1" x14ac:dyDescent="0.25">
      <c r="A236" s="56"/>
      <c r="B236" s="58"/>
      <c r="C236" s="60"/>
      <c r="D236" s="23" t="s">
        <v>6</v>
      </c>
      <c r="E236" s="10">
        <f t="shared" si="181"/>
        <v>0</v>
      </c>
      <c r="F236" s="38">
        <v>0</v>
      </c>
      <c r="G236" s="47">
        <v>0</v>
      </c>
      <c r="H236" s="10">
        <v>0</v>
      </c>
      <c r="I236" s="48">
        <v>0</v>
      </c>
      <c r="J236" s="61"/>
    </row>
    <row r="237" spans="1:10" ht="38.25" customHeight="1" x14ac:dyDescent="0.25">
      <c r="A237" s="56"/>
      <c r="B237" s="58"/>
      <c r="C237" s="60"/>
      <c r="D237" s="23" t="s">
        <v>7</v>
      </c>
      <c r="E237" s="10">
        <f t="shared" si="181"/>
        <v>0</v>
      </c>
      <c r="F237" s="38">
        <v>0</v>
      </c>
      <c r="G237" s="47">
        <v>0</v>
      </c>
      <c r="H237" s="10">
        <v>0</v>
      </c>
      <c r="I237" s="48">
        <v>0</v>
      </c>
      <c r="J237" s="61"/>
    </row>
    <row r="238" spans="1:10" ht="27" customHeight="1" thickBot="1" x14ac:dyDescent="0.3">
      <c r="A238" s="56"/>
      <c r="B238" s="58"/>
      <c r="C238" s="60"/>
      <c r="D238" s="24" t="s">
        <v>8</v>
      </c>
      <c r="E238" s="12">
        <f t="shared" ref="E238:F238" si="182">E234+E235+E236+E237</f>
        <v>155500</v>
      </c>
      <c r="F238" s="39">
        <f t="shared" si="182"/>
        <v>40000</v>
      </c>
      <c r="G238" s="47">
        <f t="shared" ref="G238:I238" si="183">G234+G235+G236+G237</f>
        <v>38500</v>
      </c>
      <c r="H238" s="10">
        <f t="shared" si="183"/>
        <v>38500</v>
      </c>
      <c r="I238" s="48">
        <f t="shared" si="183"/>
        <v>38500</v>
      </c>
      <c r="J238" s="62"/>
    </row>
    <row r="239" spans="1:10" ht="48" customHeight="1" x14ac:dyDescent="0.25">
      <c r="A239" s="55"/>
      <c r="B239" s="57"/>
      <c r="C239" s="59" t="s">
        <v>42</v>
      </c>
      <c r="D239" s="30" t="s">
        <v>37</v>
      </c>
      <c r="E239" s="16">
        <f>F239+G239+H239+I239</f>
        <v>49587.08</v>
      </c>
      <c r="F239" s="40">
        <v>6087.08</v>
      </c>
      <c r="G239" s="47">
        <v>14500</v>
      </c>
      <c r="H239" s="10">
        <v>14500</v>
      </c>
      <c r="I239" s="48">
        <v>14500</v>
      </c>
      <c r="J239" s="61"/>
    </row>
    <row r="240" spans="1:10" ht="45" customHeight="1" x14ac:dyDescent="0.25">
      <c r="A240" s="56"/>
      <c r="B240" s="58"/>
      <c r="C240" s="60"/>
      <c r="D240" s="23" t="s">
        <v>5</v>
      </c>
      <c r="E240" s="10">
        <f t="shared" ref="E240:E242" si="184">F240+G240+H240+I240</f>
        <v>0</v>
      </c>
      <c r="F240" s="38">
        <v>0</v>
      </c>
      <c r="G240" s="47">
        <v>0</v>
      </c>
      <c r="H240" s="10">
        <v>0</v>
      </c>
      <c r="I240" s="48">
        <v>0</v>
      </c>
      <c r="J240" s="61"/>
    </row>
    <row r="241" spans="1:10" ht="45" customHeight="1" x14ac:dyDescent="0.25">
      <c r="A241" s="56"/>
      <c r="B241" s="58"/>
      <c r="C241" s="60"/>
      <c r="D241" s="23" t="s">
        <v>6</v>
      </c>
      <c r="E241" s="10">
        <f t="shared" si="184"/>
        <v>0</v>
      </c>
      <c r="F241" s="38">
        <v>0</v>
      </c>
      <c r="G241" s="47">
        <v>0</v>
      </c>
      <c r="H241" s="10">
        <v>0</v>
      </c>
      <c r="I241" s="48">
        <v>0</v>
      </c>
      <c r="J241" s="61"/>
    </row>
    <row r="242" spans="1:10" ht="35.25" customHeight="1" x14ac:dyDescent="0.25">
      <c r="A242" s="56"/>
      <c r="B242" s="58"/>
      <c r="C242" s="60"/>
      <c r="D242" s="23" t="s">
        <v>7</v>
      </c>
      <c r="E242" s="10">
        <f t="shared" si="184"/>
        <v>0</v>
      </c>
      <c r="F242" s="38">
        <v>0</v>
      </c>
      <c r="G242" s="47">
        <v>0</v>
      </c>
      <c r="H242" s="10">
        <v>0</v>
      </c>
      <c r="I242" s="48">
        <v>0</v>
      </c>
      <c r="J242" s="61"/>
    </row>
    <row r="243" spans="1:10" ht="27" customHeight="1" thickBot="1" x14ac:dyDescent="0.3">
      <c r="A243" s="56"/>
      <c r="B243" s="58"/>
      <c r="C243" s="60"/>
      <c r="D243" s="24" t="s">
        <v>8</v>
      </c>
      <c r="E243" s="12">
        <f t="shared" ref="E243:F243" si="185">E239+E240+E241+E242</f>
        <v>49587.08</v>
      </c>
      <c r="F243" s="39">
        <f t="shared" si="185"/>
        <v>6087.08</v>
      </c>
      <c r="G243" s="47">
        <f t="shared" ref="G243:I243" si="186">G239+G240+G241+G242</f>
        <v>14500</v>
      </c>
      <c r="H243" s="10">
        <f t="shared" si="186"/>
        <v>14500</v>
      </c>
      <c r="I243" s="48">
        <f t="shared" si="186"/>
        <v>14500</v>
      </c>
      <c r="J243" s="62"/>
    </row>
    <row r="244" spans="1:10" ht="51" customHeight="1" thickBot="1" x14ac:dyDescent="0.3">
      <c r="A244" s="71" t="s">
        <v>198</v>
      </c>
      <c r="B244" s="68" t="s">
        <v>199</v>
      </c>
      <c r="C244" s="95" t="s">
        <v>4</v>
      </c>
      <c r="D244" s="33" t="s">
        <v>37</v>
      </c>
      <c r="E244" s="31">
        <f t="shared" ref="E244:F247" si="187">E249+E254</f>
        <v>236787.08000000002</v>
      </c>
      <c r="F244" s="36">
        <f t="shared" si="187"/>
        <v>49087.08</v>
      </c>
      <c r="G244" s="49">
        <f t="shared" ref="G244:I244" si="188">G249+G254</f>
        <v>56500</v>
      </c>
      <c r="H244" s="44">
        <f t="shared" si="188"/>
        <v>74700</v>
      </c>
      <c r="I244" s="50">
        <f t="shared" si="188"/>
        <v>56500</v>
      </c>
      <c r="J244" s="53"/>
    </row>
    <row r="245" spans="1:10" ht="45" customHeight="1" thickBot="1" x14ac:dyDescent="0.3">
      <c r="A245" s="72"/>
      <c r="B245" s="69"/>
      <c r="C245" s="96"/>
      <c r="D245" s="33" t="s">
        <v>5</v>
      </c>
      <c r="E245" s="31">
        <f t="shared" si="187"/>
        <v>0</v>
      </c>
      <c r="F245" s="36">
        <f t="shared" si="187"/>
        <v>0</v>
      </c>
      <c r="G245" s="49">
        <f t="shared" ref="G245:I245" si="189">G250+G255</f>
        <v>0</v>
      </c>
      <c r="H245" s="44">
        <f t="shared" si="189"/>
        <v>0</v>
      </c>
      <c r="I245" s="50">
        <f t="shared" si="189"/>
        <v>0</v>
      </c>
      <c r="J245" s="63"/>
    </row>
    <row r="246" spans="1:10" ht="46.5" customHeight="1" thickBot="1" x14ac:dyDescent="0.3">
      <c r="A246" s="72"/>
      <c r="B246" s="69"/>
      <c r="C246" s="96"/>
      <c r="D246" s="33" t="s">
        <v>6</v>
      </c>
      <c r="E246" s="31">
        <f t="shared" si="187"/>
        <v>0</v>
      </c>
      <c r="F246" s="36">
        <f t="shared" si="187"/>
        <v>0</v>
      </c>
      <c r="G246" s="49">
        <f t="shared" ref="G246:I246" si="190">G251+G256</f>
        <v>0</v>
      </c>
      <c r="H246" s="44">
        <f t="shared" si="190"/>
        <v>0</v>
      </c>
      <c r="I246" s="50">
        <f t="shared" si="190"/>
        <v>0</v>
      </c>
      <c r="J246" s="63"/>
    </row>
    <row r="247" spans="1:10" ht="37.5" customHeight="1" thickBot="1" x14ac:dyDescent="0.3">
      <c r="A247" s="72"/>
      <c r="B247" s="69"/>
      <c r="C247" s="96"/>
      <c r="D247" s="33" t="s">
        <v>7</v>
      </c>
      <c r="E247" s="31">
        <f t="shared" si="187"/>
        <v>0</v>
      </c>
      <c r="F247" s="36">
        <f t="shared" si="187"/>
        <v>0</v>
      </c>
      <c r="G247" s="49">
        <f t="shared" ref="G247:I247" si="191">G252+G257</f>
        <v>0</v>
      </c>
      <c r="H247" s="44">
        <f t="shared" si="191"/>
        <v>0</v>
      </c>
      <c r="I247" s="50">
        <f t="shared" si="191"/>
        <v>0</v>
      </c>
      <c r="J247" s="63"/>
    </row>
    <row r="248" spans="1:10" ht="27" customHeight="1" thickBot="1" x14ac:dyDescent="0.3">
      <c r="A248" s="73"/>
      <c r="B248" s="70"/>
      <c r="C248" s="97"/>
      <c r="D248" s="33" t="s">
        <v>8</v>
      </c>
      <c r="E248" s="31">
        <f t="shared" ref="E248:F248" si="192">E244+E245+E246+E247</f>
        <v>236787.08000000002</v>
      </c>
      <c r="F248" s="36">
        <f t="shared" si="192"/>
        <v>49087.08</v>
      </c>
      <c r="G248" s="49">
        <f t="shared" ref="G248:I248" si="193">G244+G245+G246+G247</f>
        <v>56500</v>
      </c>
      <c r="H248" s="44">
        <f t="shared" si="193"/>
        <v>74700</v>
      </c>
      <c r="I248" s="50">
        <f t="shared" si="193"/>
        <v>56500</v>
      </c>
      <c r="J248" s="64"/>
    </row>
    <row r="249" spans="1:10" ht="56.25" customHeight="1" thickBot="1" x14ac:dyDescent="0.3">
      <c r="A249" s="84" t="s">
        <v>201</v>
      </c>
      <c r="B249" s="86" t="s">
        <v>33</v>
      </c>
      <c r="C249" s="128" t="s">
        <v>242</v>
      </c>
      <c r="D249" s="13" t="s">
        <v>37</v>
      </c>
      <c r="E249" s="4">
        <f>F249+G249+H249+I249</f>
        <v>158887.08000000002</v>
      </c>
      <c r="F249" s="35">
        <v>43387.08</v>
      </c>
      <c r="G249" s="47">
        <v>38500</v>
      </c>
      <c r="H249" s="10">
        <v>38500</v>
      </c>
      <c r="I249" s="48">
        <v>38500</v>
      </c>
      <c r="J249" s="61"/>
    </row>
    <row r="250" spans="1:10" ht="63.75" customHeight="1" thickBot="1" x14ac:dyDescent="0.3">
      <c r="A250" s="84"/>
      <c r="B250" s="86"/>
      <c r="C250" s="129"/>
      <c r="D250" s="13" t="s">
        <v>5</v>
      </c>
      <c r="E250" s="4">
        <f t="shared" ref="E250:E252" si="194">F250+G250+H250+I250</f>
        <v>0</v>
      </c>
      <c r="F250" s="35">
        <v>0</v>
      </c>
      <c r="G250" s="47">
        <v>0</v>
      </c>
      <c r="H250" s="10">
        <v>0</v>
      </c>
      <c r="I250" s="48">
        <v>0</v>
      </c>
      <c r="J250" s="61"/>
    </row>
    <row r="251" spans="1:10" ht="57" customHeight="1" thickBot="1" x14ac:dyDescent="0.3">
      <c r="A251" s="84"/>
      <c r="B251" s="86"/>
      <c r="C251" s="129"/>
      <c r="D251" s="13" t="s">
        <v>6</v>
      </c>
      <c r="E251" s="4">
        <f t="shared" si="194"/>
        <v>0</v>
      </c>
      <c r="F251" s="35">
        <v>0</v>
      </c>
      <c r="G251" s="47">
        <v>0</v>
      </c>
      <c r="H251" s="10">
        <v>0</v>
      </c>
      <c r="I251" s="48">
        <v>0</v>
      </c>
      <c r="J251" s="61"/>
    </row>
    <row r="252" spans="1:10" ht="46.5" customHeight="1" thickBot="1" x14ac:dyDescent="0.3">
      <c r="A252" s="84"/>
      <c r="B252" s="86"/>
      <c r="C252" s="129"/>
      <c r="D252" s="13" t="s">
        <v>7</v>
      </c>
      <c r="E252" s="4">
        <f t="shared" si="194"/>
        <v>0</v>
      </c>
      <c r="F252" s="35">
        <v>0</v>
      </c>
      <c r="G252" s="47">
        <v>0</v>
      </c>
      <c r="H252" s="10">
        <v>0</v>
      </c>
      <c r="I252" s="48">
        <v>0</v>
      </c>
      <c r="J252" s="61"/>
    </row>
    <row r="253" spans="1:10" ht="33" customHeight="1" thickBot="1" x14ac:dyDescent="0.3">
      <c r="A253" s="85"/>
      <c r="B253" s="87"/>
      <c r="C253" s="130"/>
      <c r="D253" s="13" t="s">
        <v>8</v>
      </c>
      <c r="E253" s="4">
        <f t="shared" ref="E253:F253" si="195">E249+E250+E251+E252</f>
        <v>158887.08000000002</v>
      </c>
      <c r="F253" s="35">
        <f t="shared" si="195"/>
        <v>43387.08</v>
      </c>
      <c r="G253" s="47">
        <f t="shared" ref="G253:I253" si="196">G249+G250+G251+G252</f>
        <v>38500</v>
      </c>
      <c r="H253" s="10">
        <f t="shared" si="196"/>
        <v>38500</v>
      </c>
      <c r="I253" s="48">
        <f t="shared" si="196"/>
        <v>38500</v>
      </c>
      <c r="J253" s="62"/>
    </row>
    <row r="254" spans="1:10" ht="52.5" customHeight="1" thickBot="1" x14ac:dyDescent="0.3">
      <c r="A254" s="83" t="s">
        <v>202</v>
      </c>
      <c r="B254" s="80" t="s">
        <v>49</v>
      </c>
      <c r="C254" s="80" t="s">
        <v>246</v>
      </c>
      <c r="D254" s="13" t="s">
        <v>37</v>
      </c>
      <c r="E254" s="4">
        <f>F254+G254+H254+I254</f>
        <v>77900</v>
      </c>
      <c r="F254" s="35">
        <v>5700</v>
      </c>
      <c r="G254" s="47">
        <v>18000</v>
      </c>
      <c r="H254" s="10">
        <v>36200</v>
      </c>
      <c r="I254" s="48">
        <v>18000</v>
      </c>
      <c r="J254" s="61"/>
    </row>
    <row r="255" spans="1:10" ht="52.5" customHeight="1" thickBot="1" x14ac:dyDescent="0.3">
      <c r="A255" s="134"/>
      <c r="B255" s="77"/>
      <c r="C255" s="77"/>
      <c r="D255" s="13" t="s">
        <v>5</v>
      </c>
      <c r="E255" s="4">
        <f t="shared" ref="E255:E257" si="197">F255+G255+H255+I255</f>
        <v>0</v>
      </c>
      <c r="F255" s="35">
        <v>0</v>
      </c>
      <c r="G255" s="47">
        <v>0</v>
      </c>
      <c r="H255" s="10">
        <v>0</v>
      </c>
      <c r="I255" s="48">
        <v>0</v>
      </c>
      <c r="J255" s="61"/>
    </row>
    <row r="256" spans="1:10" ht="54" customHeight="1" thickBot="1" x14ac:dyDescent="0.3">
      <c r="A256" s="134"/>
      <c r="B256" s="77"/>
      <c r="C256" s="77"/>
      <c r="D256" s="13" t="s">
        <v>6</v>
      </c>
      <c r="E256" s="4">
        <f t="shared" si="197"/>
        <v>0</v>
      </c>
      <c r="F256" s="35">
        <v>0</v>
      </c>
      <c r="G256" s="47">
        <v>0</v>
      </c>
      <c r="H256" s="10">
        <v>0</v>
      </c>
      <c r="I256" s="48">
        <v>0</v>
      </c>
      <c r="J256" s="61"/>
    </row>
    <row r="257" spans="1:10" ht="41.25" customHeight="1" thickBot="1" x14ac:dyDescent="0.3">
      <c r="A257" s="134"/>
      <c r="B257" s="77"/>
      <c r="C257" s="77"/>
      <c r="D257" s="13" t="s">
        <v>7</v>
      </c>
      <c r="E257" s="4">
        <f t="shared" si="197"/>
        <v>0</v>
      </c>
      <c r="F257" s="35">
        <v>0</v>
      </c>
      <c r="G257" s="47">
        <v>0</v>
      </c>
      <c r="H257" s="10">
        <v>0</v>
      </c>
      <c r="I257" s="48">
        <v>0</v>
      </c>
      <c r="J257" s="61"/>
    </row>
    <row r="258" spans="1:10" ht="27" customHeight="1" thickBot="1" x14ac:dyDescent="0.3">
      <c r="A258" s="135"/>
      <c r="B258" s="81"/>
      <c r="C258" s="81"/>
      <c r="D258" s="13" t="s">
        <v>8</v>
      </c>
      <c r="E258" s="4">
        <f t="shared" ref="E258:F258" si="198">E254+E255+E256+E257</f>
        <v>77900</v>
      </c>
      <c r="F258" s="35">
        <f t="shared" si="198"/>
        <v>5700</v>
      </c>
      <c r="G258" s="47">
        <f t="shared" ref="G258:I258" si="199">G254+G255+G256+G257</f>
        <v>18000</v>
      </c>
      <c r="H258" s="10">
        <f t="shared" si="199"/>
        <v>36200</v>
      </c>
      <c r="I258" s="48">
        <f t="shared" si="199"/>
        <v>18000</v>
      </c>
      <c r="J258" s="62"/>
    </row>
    <row r="259" spans="1:10" ht="48" customHeight="1" thickBot="1" x14ac:dyDescent="0.3">
      <c r="A259" s="65">
        <v>16</v>
      </c>
      <c r="B259" s="68" t="s">
        <v>146</v>
      </c>
      <c r="C259" s="95" t="s">
        <v>4</v>
      </c>
      <c r="D259" s="33" t="s">
        <v>37</v>
      </c>
      <c r="E259" s="31">
        <f>E264+E269</f>
        <v>9585226</v>
      </c>
      <c r="F259" s="36">
        <f>F264+F269</f>
        <v>5319454</v>
      </c>
      <c r="G259" s="49">
        <f t="shared" ref="G259:I259" si="200">G264+G269</f>
        <v>4265772</v>
      </c>
      <c r="H259" s="44">
        <f t="shared" si="200"/>
        <v>0</v>
      </c>
      <c r="I259" s="50">
        <f t="shared" si="200"/>
        <v>0</v>
      </c>
      <c r="J259" s="53">
        <v>42</v>
      </c>
    </row>
    <row r="260" spans="1:10" ht="46.5" customHeight="1" thickBot="1" x14ac:dyDescent="0.3">
      <c r="A260" s="66"/>
      <c r="B260" s="69"/>
      <c r="C260" s="96"/>
      <c r="D260" s="33" t="s">
        <v>5</v>
      </c>
      <c r="E260" s="31">
        <f>E265+E270</f>
        <v>0</v>
      </c>
      <c r="F260" s="36">
        <v>0</v>
      </c>
      <c r="G260" s="49">
        <v>0</v>
      </c>
      <c r="H260" s="44">
        <v>0</v>
      </c>
      <c r="I260" s="50">
        <v>0</v>
      </c>
      <c r="J260" s="63"/>
    </row>
    <row r="261" spans="1:10" ht="43.5" customHeight="1" thickBot="1" x14ac:dyDescent="0.3">
      <c r="A261" s="66"/>
      <c r="B261" s="69"/>
      <c r="C261" s="96"/>
      <c r="D261" s="33" t="s">
        <v>6</v>
      </c>
      <c r="E261" s="31">
        <f>E266+E271</f>
        <v>0</v>
      </c>
      <c r="F261" s="36">
        <v>0</v>
      </c>
      <c r="G261" s="49">
        <v>0</v>
      </c>
      <c r="H261" s="44">
        <v>0</v>
      </c>
      <c r="I261" s="50">
        <v>0</v>
      </c>
      <c r="J261" s="63"/>
    </row>
    <row r="262" spans="1:10" ht="31.5" customHeight="1" thickBot="1" x14ac:dyDescent="0.3">
      <c r="A262" s="66"/>
      <c r="B262" s="69"/>
      <c r="C262" s="96"/>
      <c r="D262" s="33" t="s">
        <v>7</v>
      </c>
      <c r="E262" s="31">
        <f>E267+E272</f>
        <v>0</v>
      </c>
      <c r="F262" s="36">
        <v>0</v>
      </c>
      <c r="G262" s="49">
        <v>0</v>
      </c>
      <c r="H262" s="44">
        <v>0</v>
      </c>
      <c r="I262" s="50">
        <v>0</v>
      </c>
      <c r="J262" s="63"/>
    </row>
    <row r="263" spans="1:10" ht="27" customHeight="1" thickBot="1" x14ac:dyDescent="0.3">
      <c r="A263" s="67"/>
      <c r="B263" s="70"/>
      <c r="C263" s="97"/>
      <c r="D263" s="33" t="s">
        <v>8</v>
      </c>
      <c r="E263" s="31">
        <f t="shared" ref="E263:F263" si="201">E259+E260+E261+E262</f>
        <v>9585226</v>
      </c>
      <c r="F263" s="36">
        <f t="shared" si="201"/>
        <v>5319454</v>
      </c>
      <c r="G263" s="49">
        <f t="shared" ref="G263:I263" si="202">G259+G260+G261+G262</f>
        <v>4265772</v>
      </c>
      <c r="H263" s="44">
        <f t="shared" si="202"/>
        <v>0</v>
      </c>
      <c r="I263" s="50">
        <f t="shared" si="202"/>
        <v>0</v>
      </c>
      <c r="J263" s="64"/>
    </row>
    <row r="264" spans="1:10" ht="48" customHeight="1" thickBot="1" x14ac:dyDescent="0.3">
      <c r="A264" s="71" t="s">
        <v>147</v>
      </c>
      <c r="B264" s="68" t="s">
        <v>76</v>
      </c>
      <c r="C264" s="95" t="s">
        <v>4</v>
      </c>
      <c r="D264" s="33" t="s">
        <v>37</v>
      </c>
      <c r="E264" s="31">
        <f>F264+G264+H264+I264</f>
        <v>9585226</v>
      </c>
      <c r="F264" s="36">
        <v>5319454</v>
      </c>
      <c r="G264" s="49">
        <v>4265772</v>
      </c>
      <c r="H264" s="44">
        <v>0</v>
      </c>
      <c r="I264" s="50">
        <v>0</v>
      </c>
      <c r="J264" s="53"/>
    </row>
    <row r="265" spans="1:10" ht="48.75" customHeight="1" thickBot="1" x14ac:dyDescent="0.3">
      <c r="A265" s="72"/>
      <c r="B265" s="69"/>
      <c r="C265" s="96"/>
      <c r="D265" s="33" t="s">
        <v>5</v>
      </c>
      <c r="E265" s="31">
        <f t="shared" ref="E265:E267" si="203">F265+G265+H265+I265</f>
        <v>0</v>
      </c>
      <c r="F265" s="36">
        <v>0</v>
      </c>
      <c r="G265" s="49">
        <v>0</v>
      </c>
      <c r="H265" s="44">
        <v>0</v>
      </c>
      <c r="I265" s="50">
        <v>0</v>
      </c>
      <c r="J265" s="63"/>
    </row>
    <row r="266" spans="1:10" ht="50.25" customHeight="1" thickBot="1" x14ac:dyDescent="0.3">
      <c r="A266" s="72"/>
      <c r="B266" s="69"/>
      <c r="C266" s="96"/>
      <c r="D266" s="33" t="s">
        <v>6</v>
      </c>
      <c r="E266" s="31">
        <f t="shared" si="203"/>
        <v>0</v>
      </c>
      <c r="F266" s="36">
        <v>0</v>
      </c>
      <c r="G266" s="49">
        <v>0</v>
      </c>
      <c r="H266" s="44">
        <v>0</v>
      </c>
      <c r="I266" s="50">
        <v>0</v>
      </c>
      <c r="J266" s="63"/>
    </row>
    <row r="267" spans="1:10" ht="39.75" customHeight="1" thickBot="1" x14ac:dyDescent="0.3">
      <c r="A267" s="72"/>
      <c r="B267" s="69"/>
      <c r="C267" s="96"/>
      <c r="D267" s="33" t="s">
        <v>7</v>
      </c>
      <c r="E267" s="31">
        <f t="shared" si="203"/>
        <v>0</v>
      </c>
      <c r="F267" s="36">
        <v>0</v>
      </c>
      <c r="G267" s="49">
        <v>0</v>
      </c>
      <c r="H267" s="44">
        <v>0</v>
      </c>
      <c r="I267" s="50">
        <v>0</v>
      </c>
      <c r="J267" s="63"/>
    </row>
    <row r="268" spans="1:10" ht="27.75" customHeight="1" thickBot="1" x14ac:dyDescent="0.3">
      <c r="A268" s="73"/>
      <c r="B268" s="70"/>
      <c r="C268" s="97"/>
      <c r="D268" s="33" t="s">
        <v>8</v>
      </c>
      <c r="E268" s="31">
        <f t="shared" ref="E268:F268" si="204">E264+E265+E266+E267</f>
        <v>9585226</v>
      </c>
      <c r="F268" s="36">
        <f t="shared" si="204"/>
        <v>5319454</v>
      </c>
      <c r="G268" s="49">
        <f t="shared" ref="G268:I268" si="205">G264+G265+G266+G267</f>
        <v>4265772</v>
      </c>
      <c r="H268" s="44">
        <f t="shared" si="205"/>
        <v>0</v>
      </c>
      <c r="I268" s="50">
        <f t="shared" si="205"/>
        <v>0</v>
      </c>
      <c r="J268" s="64"/>
    </row>
    <row r="269" spans="1:10" ht="46.5" customHeight="1" thickBot="1" x14ac:dyDescent="0.3">
      <c r="A269" s="71" t="s">
        <v>148</v>
      </c>
      <c r="B269" s="68" t="s">
        <v>87</v>
      </c>
      <c r="C269" s="95" t="s">
        <v>4</v>
      </c>
      <c r="D269" s="33" t="s">
        <v>37</v>
      </c>
      <c r="E269" s="31">
        <f>F269+G269+H269+I269</f>
        <v>0</v>
      </c>
      <c r="F269" s="36">
        <v>0</v>
      </c>
      <c r="G269" s="49">
        <v>0</v>
      </c>
      <c r="H269" s="44">
        <v>0</v>
      </c>
      <c r="I269" s="50">
        <v>0</v>
      </c>
      <c r="J269" s="53"/>
    </row>
    <row r="270" spans="1:10" ht="48.75" customHeight="1" thickBot="1" x14ac:dyDescent="0.3">
      <c r="A270" s="72"/>
      <c r="B270" s="69"/>
      <c r="C270" s="96"/>
      <c r="D270" s="33" t="s">
        <v>5</v>
      </c>
      <c r="E270" s="31">
        <f t="shared" ref="E270:E272" si="206">F270+G270+H270+I270</f>
        <v>0</v>
      </c>
      <c r="F270" s="36">
        <v>0</v>
      </c>
      <c r="G270" s="49">
        <v>0</v>
      </c>
      <c r="H270" s="44">
        <v>0</v>
      </c>
      <c r="I270" s="50">
        <v>0</v>
      </c>
      <c r="J270" s="63"/>
    </row>
    <row r="271" spans="1:10" ht="48.75" customHeight="1" thickBot="1" x14ac:dyDescent="0.3">
      <c r="A271" s="72"/>
      <c r="B271" s="69"/>
      <c r="C271" s="96"/>
      <c r="D271" s="33" t="s">
        <v>6</v>
      </c>
      <c r="E271" s="31">
        <f t="shared" si="206"/>
        <v>0</v>
      </c>
      <c r="F271" s="36">
        <v>0</v>
      </c>
      <c r="G271" s="49">
        <v>0</v>
      </c>
      <c r="H271" s="44">
        <v>0</v>
      </c>
      <c r="I271" s="50">
        <v>0</v>
      </c>
      <c r="J271" s="63"/>
    </row>
    <row r="272" spans="1:10" ht="34.5" customHeight="1" thickBot="1" x14ac:dyDescent="0.3">
      <c r="A272" s="72"/>
      <c r="B272" s="69"/>
      <c r="C272" s="96"/>
      <c r="D272" s="33" t="s">
        <v>7</v>
      </c>
      <c r="E272" s="31">
        <f t="shared" si="206"/>
        <v>0</v>
      </c>
      <c r="F272" s="36">
        <v>0</v>
      </c>
      <c r="G272" s="49">
        <v>0</v>
      </c>
      <c r="H272" s="44">
        <v>0</v>
      </c>
      <c r="I272" s="50">
        <v>0</v>
      </c>
      <c r="J272" s="63"/>
    </row>
    <row r="273" spans="1:10" ht="33" customHeight="1" thickBot="1" x14ac:dyDescent="0.3">
      <c r="A273" s="73"/>
      <c r="B273" s="70"/>
      <c r="C273" s="97"/>
      <c r="D273" s="33" t="s">
        <v>8</v>
      </c>
      <c r="E273" s="31">
        <f t="shared" ref="E273:F273" si="207">E269+E270+E271+E272</f>
        <v>0</v>
      </c>
      <c r="F273" s="36">
        <f t="shared" si="207"/>
        <v>0</v>
      </c>
      <c r="G273" s="49">
        <f t="shared" ref="G273:I273" si="208">G269+G270+G271+G272</f>
        <v>0</v>
      </c>
      <c r="H273" s="44">
        <f t="shared" si="208"/>
        <v>0</v>
      </c>
      <c r="I273" s="50">
        <f t="shared" si="208"/>
        <v>0</v>
      </c>
      <c r="J273" s="64"/>
    </row>
    <row r="274" spans="1:10" ht="45.75" customHeight="1" thickBot="1" x14ac:dyDescent="0.3">
      <c r="A274" s="65">
        <v>17</v>
      </c>
      <c r="B274" s="68" t="s">
        <v>149</v>
      </c>
      <c r="C274" s="95" t="s">
        <v>4</v>
      </c>
      <c r="D274" s="33" t="s">
        <v>37</v>
      </c>
      <c r="E274" s="31">
        <f>E279+E284+E294+E289</f>
        <v>15635077.68</v>
      </c>
      <c r="F274" s="36">
        <f>F279+F284+F294+F289</f>
        <v>4552737.68</v>
      </c>
      <c r="G274" s="49">
        <f t="shared" ref="G274:I274" si="209">G279+G284+G294+G289</f>
        <v>4360780</v>
      </c>
      <c r="H274" s="44">
        <f t="shared" si="209"/>
        <v>3360780</v>
      </c>
      <c r="I274" s="50">
        <f t="shared" si="209"/>
        <v>3360780</v>
      </c>
      <c r="J274" s="53" t="s">
        <v>152</v>
      </c>
    </row>
    <row r="275" spans="1:10" ht="50.25" customHeight="1" thickBot="1" x14ac:dyDescent="0.3">
      <c r="A275" s="66"/>
      <c r="B275" s="69"/>
      <c r="C275" s="96"/>
      <c r="D275" s="33" t="s">
        <v>5</v>
      </c>
      <c r="E275" s="31">
        <f t="shared" ref="E275:F277" si="210">E280+E285+E295+E290</f>
        <v>0</v>
      </c>
      <c r="F275" s="36">
        <f t="shared" si="210"/>
        <v>0</v>
      </c>
      <c r="G275" s="49">
        <f t="shared" ref="G275:I275" si="211">G280+G285+G295+G290</f>
        <v>0</v>
      </c>
      <c r="H275" s="44">
        <f t="shared" si="211"/>
        <v>0</v>
      </c>
      <c r="I275" s="50">
        <f t="shared" si="211"/>
        <v>0</v>
      </c>
      <c r="J275" s="63"/>
    </row>
    <row r="276" spans="1:10" ht="54" customHeight="1" thickBot="1" x14ac:dyDescent="0.3">
      <c r="A276" s="66"/>
      <c r="B276" s="69"/>
      <c r="C276" s="96"/>
      <c r="D276" s="33" t="s">
        <v>6</v>
      </c>
      <c r="E276" s="31">
        <f t="shared" si="210"/>
        <v>0</v>
      </c>
      <c r="F276" s="36">
        <f t="shared" si="210"/>
        <v>0</v>
      </c>
      <c r="G276" s="49">
        <f t="shared" ref="G276:I276" si="212">G281+G286+G296+G291</f>
        <v>0</v>
      </c>
      <c r="H276" s="44">
        <f t="shared" si="212"/>
        <v>0</v>
      </c>
      <c r="I276" s="50">
        <f t="shared" si="212"/>
        <v>0</v>
      </c>
      <c r="J276" s="63"/>
    </row>
    <row r="277" spans="1:10" ht="33" customHeight="1" thickBot="1" x14ac:dyDescent="0.3">
      <c r="A277" s="66"/>
      <c r="B277" s="69"/>
      <c r="C277" s="96"/>
      <c r="D277" s="33" t="s">
        <v>7</v>
      </c>
      <c r="E277" s="31">
        <f t="shared" si="210"/>
        <v>0</v>
      </c>
      <c r="F277" s="36">
        <f t="shared" si="210"/>
        <v>0</v>
      </c>
      <c r="G277" s="49">
        <f t="shared" ref="G277:I277" si="213">G282+G287+G297+G292</f>
        <v>0</v>
      </c>
      <c r="H277" s="44">
        <f t="shared" si="213"/>
        <v>0</v>
      </c>
      <c r="I277" s="50">
        <f t="shared" si="213"/>
        <v>0</v>
      </c>
      <c r="J277" s="63"/>
    </row>
    <row r="278" spans="1:10" ht="33" customHeight="1" thickBot="1" x14ac:dyDescent="0.3">
      <c r="A278" s="67"/>
      <c r="B278" s="70"/>
      <c r="C278" s="97"/>
      <c r="D278" s="33" t="s">
        <v>8</v>
      </c>
      <c r="E278" s="31">
        <f t="shared" ref="E278:F278" si="214">E274+E275+E276+E277</f>
        <v>15635077.68</v>
      </c>
      <c r="F278" s="36">
        <f t="shared" si="214"/>
        <v>4552737.68</v>
      </c>
      <c r="G278" s="49">
        <f t="shared" ref="G278:I278" si="215">G274+G275+G276+G277</f>
        <v>4360780</v>
      </c>
      <c r="H278" s="44">
        <f t="shared" si="215"/>
        <v>3360780</v>
      </c>
      <c r="I278" s="50">
        <f t="shared" si="215"/>
        <v>3360780</v>
      </c>
      <c r="J278" s="64"/>
    </row>
    <row r="279" spans="1:10" ht="51" customHeight="1" thickBot="1" x14ac:dyDescent="0.3">
      <c r="A279" s="71" t="s">
        <v>150</v>
      </c>
      <c r="B279" s="68" t="s">
        <v>18</v>
      </c>
      <c r="C279" s="95" t="s">
        <v>4</v>
      </c>
      <c r="D279" s="33" t="s">
        <v>37</v>
      </c>
      <c r="E279" s="31">
        <f>F279+G279+H279+I279</f>
        <v>10809509.59</v>
      </c>
      <c r="F279" s="36">
        <v>3129509.59</v>
      </c>
      <c r="G279" s="49">
        <v>2560000</v>
      </c>
      <c r="H279" s="44">
        <v>2560000</v>
      </c>
      <c r="I279" s="50">
        <v>2560000</v>
      </c>
      <c r="J279" s="53"/>
    </row>
    <row r="280" spans="1:10" ht="48.75" customHeight="1" thickBot="1" x14ac:dyDescent="0.3">
      <c r="A280" s="72"/>
      <c r="B280" s="69"/>
      <c r="C280" s="96"/>
      <c r="D280" s="33" t="s">
        <v>5</v>
      </c>
      <c r="E280" s="31">
        <f t="shared" ref="E280:E282" si="216">F280+G280+H280+I280</f>
        <v>0</v>
      </c>
      <c r="F280" s="36">
        <v>0</v>
      </c>
      <c r="G280" s="49">
        <v>0</v>
      </c>
      <c r="H280" s="44">
        <v>0</v>
      </c>
      <c r="I280" s="50">
        <v>0</v>
      </c>
      <c r="J280" s="63"/>
    </row>
    <row r="281" spans="1:10" ht="45.75" customHeight="1" thickBot="1" x14ac:dyDescent="0.3">
      <c r="A281" s="72"/>
      <c r="B281" s="69"/>
      <c r="C281" s="96"/>
      <c r="D281" s="33" t="s">
        <v>6</v>
      </c>
      <c r="E281" s="31">
        <f t="shared" si="216"/>
        <v>0</v>
      </c>
      <c r="F281" s="36">
        <v>0</v>
      </c>
      <c r="G281" s="49">
        <v>0</v>
      </c>
      <c r="H281" s="44">
        <v>0</v>
      </c>
      <c r="I281" s="50">
        <v>0</v>
      </c>
      <c r="J281" s="63"/>
    </row>
    <row r="282" spans="1:10" ht="37.5" customHeight="1" thickBot="1" x14ac:dyDescent="0.3">
      <c r="A282" s="72"/>
      <c r="B282" s="69"/>
      <c r="C282" s="96"/>
      <c r="D282" s="33" t="s">
        <v>7</v>
      </c>
      <c r="E282" s="31">
        <f t="shared" si="216"/>
        <v>0</v>
      </c>
      <c r="F282" s="36">
        <v>0</v>
      </c>
      <c r="G282" s="49">
        <v>0</v>
      </c>
      <c r="H282" s="44">
        <v>0</v>
      </c>
      <c r="I282" s="50">
        <v>0</v>
      </c>
      <c r="J282" s="63"/>
    </row>
    <row r="283" spans="1:10" ht="26.25" customHeight="1" thickBot="1" x14ac:dyDescent="0.3">
      <c r="A283" s="73"/>
      <c r="B283" s="70"/>
      <c r="C283" s="97"/>
      <c r="D283" s="33" t="s">
        <v>8</v>
      </c>
      <c r="E283" s="31">
        <f t="shared" ref="E283:F283" si="217">E279+E280+E281+E282</f>
        <v>10809509.59</v>
      </c>
      <c r="F283" s="36">
        <f t="shared" si="217"/>
        <v>3129509.59</v>
      </c>
      <c r="G283" s="49">
        <f t="shared" ref="G283:I283" si="218">G279+G280+G281+G282</f>
        <v>2560000</v>
      </c>
      <c r="H283" s="44">
        <f t="shared" si="218"/>
        <v>2560000</v>
      </c>
      <c r="I283" s="50">
        <f t="shared" si="218"/>
        <v>2560000</v>
      </c>
      <c r="J283" s="64"/>
    </row>
    <row r="284" spans="1:10" ht="45.75" customHeight="1" thickBot="1" x14ac:dyDescent="0.3">
      <c r="A284" s="71" t="s">
        <v>151</v>
      </c>
      <c r="B284" s="68" t="s">
        <v>19</v>
      </c>
      <c r="C284" s="95" t="s">
        <v>4</v>
      </c>
      <c r="D284" s="33" t="s">
        <v>37</v>
      </c>
      <c r="E284" s="31">
        <f>F284+G284+H284+I284</f>
        <v>1754963.55</v>
      </c>
      <c r="F284" s="36">
        <v>704951.55</v>
      </c>
      <c r="G284" s="49">
        <v>350004</v>
      </c>
      <c r="H284" s="44">
        <v>350004</v>
      </c>
      <c r="I284" s="50">
        <v>350004</v>
      </c>
      <c r="J284" s="53"/>
    </row>
    <row r="285" spans="1:10" ht="47.25" customHeight="1" thickBot="1" x14ac:dyDescent="0.3">
      <c r="A285" s="72"/>
      <c r="B285" s="69"/>
      <c r="C285" s="96"/>
      <c r="D285" s="33" t="s">
        <v>5</v>
      </c>
      <c r="E285" s="31">
        <f t="shared" ref="E285:E287" si="219">F285+G285+H285+I285</f>
        <v>0</v>
      </c>
      <c r="F285" s="36">
        <v>0</v>
      </c>
      <c r="G285" s="49">
        <v>0</v>
      </c>
      <c r="H285" s="44">
        <v>0</v>
      </c>
      <c r="I285" s="50">
        <v>0</v>
      </c>
      <c r="J285" s="63"/>
    </row>
    <row r="286" spans="1:10" ht="49.5" customHeight="1" thickBot="1" x14ac:dyDescent="0.3">
      <c r="A286" s="72"/>
      <c r="B286" s="69"/>
      <c r="C286" s="96"/>
      <c r="D286" s="33" t="s">
        <v>6</v>
      </c>
      <c r="E286" s="31">
        <f t="shared" si="219"/>
        <v>0</v>
      </c>
      <c r="F286" s="36">
        <v>0</v>
      </c>
      <c r="G286" s="49">
        <v>0</v>
      </c>
      <c r="H286" s="44">
        <v>0</v>
      </c>
      <c r="I286" s="50">
        <v>0</v>
      </c>
      <c r="J286" s="63"/>
    </row>
    <row r="287" spans="1:10" ht="37.5" customHeight="1" thickBot="1" x14ac:dyDescent="0.3">
      <c r="A287" s="72"/>
      <c r="B287" s="69"/>
      <c r="C287" s="96"/>
      <c r="D287" s="33" t="s">
        <v>7</v>
      </c>
      <c r="E287" s="31">
        <f t="shared" si="219"/>
        <v>0</v>
      </c>
      <c r="F287" s="36">
        <v>0</v>
      </c>
      <c r="G287" s="49">
        <v>0</v>
      </c>
      <c r="H287" s="44">
        <v>0</v>
      </c>
      <c r="I287" s="50">
        <v>0</v>
      </c>
      <c r="J287" s="63"/>
    </row>
    <row r="288" spans="1:10" ht="24" customHeight="1" thickBot="1" x14ac:dyDescent="0.3">
      <c r="A288" s="73"/>
      <c r="B288" s="70"/>
      <c r="C288" s="97"/>
      <c r="D288" s="33" t="s">
        <v>8</v>
      </c>
      <c r="E288" s="31">
        <f t="shared" ref="E288:F288" si="220">E284+E285+E286+E287</f>
        <v>1754963.55</v>
      </c>
      <c r="F288" s="36">
        <f t="shared" si="220"/>
        <v>704951.55</v>
      </c>
      <c r="G288" s="49">
        <f t="shared" ref="G288:I288" si="221">G284+G285+G286+G287</f>
        <v>350004</v>
      </c>
      <c r="H288" s="44">
        <f t="shared" si="221"/>
        <v>350004</v>
      </c>
      <c r="I288" s="50">
        <f t="shared" si="221"/>
        <v>350004</v>
      </c>
      <c r="J288" s="64"/>
    </row>
    <row r="289" spans="1:10" ht="52.5" customHeight="1" thickBot="1" x14ac:dyDescent="0.3">
      <c r="A289" s="71" t="s">
        <v>153</v>
      </c>
      <c r="B289" s="68" t="s">
        <v>217</v>
      </c>
      <c r="C289" s="95" t="s">
        <v>4</v>
      </c>
      <c r="D289" s="33" t="s">
        <v>37</v>
      </c>
      <c r="E289" s="31">
        <f>F289+G289+H289+I289</f>
        <v>1000000</v>
      </c>
      <c r="F289" s="36">
        <v>0</v>
      </c>
      <c r="G289" s="49">
        <v>1000000</v>
      </c>
      <c r="H289" s="44">
        <v>0</v>
      </c>
      <c r="I289" s="50">
        <v>0</v>
      </c>
      <c r="J289" s="53"/>
    </row>
    <row r="290" spans="1:10" ht="46.5" customHeight="1" thickBot="1" x14ac:dyDescent="0.3">
      <c r="A290" s="72"/>
      <c r="B290" s="69"/>
      <c r="C290" s="96"/>
      <c r="D290" s="33" t="s">
        <v>5</v>
      </c>
      <c r="E290" s="31">
        <f t="shared" ref="E290:E292" si="222">F290+G290+H290+I290</f>
        <v>0</v>
      </c>
      <c r="F290" s="36">
        <v>0</v>
      </c>
      <c r="G290" s="49">
        <v>0</v>
      </c>
      <c r="H290" s="44">
        <v>0</v>
      </c>
      <c r="I290" s="50">
        <v>0</v>
      </c>
      <c r="J290" s="63"/>
    </row>
    <row r="291" spans="1:10" ht="51.75" customHeight="1" thickBot="1" x14ac:dyDescent="0.3">
      <c r="A291" s="72"/>
      <c r="B291" s="69"/>
      <c r="C291" s="96"/>
      <c r="D291" s="33" t="s">
        <v>6</v>
      </c>
      <c r="E291" s="31">
        <f t="shared" si="222"/>
        <v>0</v>
      </c>
      <c r="F291" s="36">
        <v>0</v>
      </c>
      <c r="G291" s="49">
        <v>0</v>
      </c>
      <c r="H291" s="44">
        <v>0</v>
      </c>
      <c r="I291" s="50">
        <v>0</v>
      </c>
      <c r="J291" s="63"/>
    </row>
    <row r="292" spans="1:10" ht="38.25" customHeight="1" thickBot="1" x14ac:dyDescent="0.3">
      <c r="A292" s="72"/>
      <c r="B292" s="69"/>
      <c r="C292" s="96"/>
      <c r="D292" s="33" t="s">
        <v>7</v>
      </c>
      <c r="E292" s="31">
        <f t="shared" si="222"/>
        <v>0</v>
      </c>
      <c r="F292" s="36">
        <v>0</v>
      </c>
      <c r="G292" s="49">
        <v>0</v>
      </c>
      <c r="H292" s="44">
        <v>0</v>
      </c>
      <c r="I292" s="50">
        <v>0</v>
      </c>
      <c r="J292" s="63"/>
    </row>
    <row r="293" spans="1:10" ht="24" customHeight="1" thickBot="1" x14ac:dyDescent="0.3">
      <c r="A293" s="73"/>
      <c r="B293" s="70"/>
      <c r="C293" s="97"/>
      <c r="D293" s="33" t="s">
        <v>8</v>
      </c>
      <c r="E293" s="31">
        <f t="shared" ref="E293:F293" si="223">E289+E290+E291+E292</f>
        <v>1000000</v>
      </c>
      <c r="F293" s="36">
        <f t="shared" si="223"/>
        <v>0</v>
      </c>
      <c r="G293" s="49">
        <f t="shared" ref="G293:I293" si="224">G289+G290+G291+G292</f>
        <v>1000000</v>
      </c>
      <c r="H293" s="44">
        <f t="shared" si="224"/>
        <v>0</v>
      </c>
      <c r="I293" s="50">
        <f t="shared" si="224"/>
        <v>0</v>
      </c>
      <c r="J293" s="64"/>
    </row>
    <row r="294" spans="1:10" ht="49.5" customHeight="1" thickBot="1" x14ac:dyDescent="0.3">
      <c r="A294" s="71" t="s">
        <v>216</v>
      </c>
      <c r="B294" s="68" t="s">
        <v>97</v>
      </c>
      <c r="C294" s="95" t="s">
        <v>4</v>
      </c>
      <c r="D294" s="33" t="s">
        <v>37</v>
      </c>
      <c r="E294" s="31">
        <f>F294+G294+H294+I294</f>
        <v>2070604.54</v>
      </c>
      <c r="F294" s="36">
        <v>718276.54</v>
      </c>
      <c r="G294" s="49">
        <v>450776</v>
      </c>
      <c r="H294" s="44">
        <v>450776</v>
      </c>
      <c r="I294" s="50">
        <v>450776</v>
      </c>
      <c r="J294" s="53"/>
    </row>
    <row r="295" spans="1:10" ht="45.75" customHeight="1" thickBot="1" x14ac:dyDescent="0.3">
      <c r="A295" s="72"/>
      <c r="B295" s="69"/>
      <c r="C295" s="96"/>
      <c r="D295" s="33" t="s">
        <v>5</v>
      </c>
      <c r="E295" s="31">
        <f t="shared" ref="E295:E297" si="225">F295+G295+H295+I295</f>
        <v>0</v>
      </c>
      <c r="F295" s="36">
        <v>0</v>
      </c>
      <c r="G295" s="49">
        <v>0</v>
      </c>
      <c r="H295" s="44">
        <v>0</v>
      </c>
      <c r="I295" s="50">
        <v>0</v>
      </c>
      <c r="J295" s="63"/>
    </row>
    <row r="296" spans="1:10" ht="49.5" customHeight="1" thickBot="1" x14ac:dyDescent="0.3">
      <c r="A296" s="72"/>
      <c r="B296" s="69"/>
      <c r="C296" s="96"/>
      <c r="D296" s="33" t="s">
        <v>6</v>
      </c>
      <c r="E296" s="31">
        <f t="shared" si="225"/>
        <v>0</v>
      </c>
      <c r="F296" s="36">
        <v>0</v>
      </c>
      <c r="G296" s="49">
        <v>0</v>
      </c>
      <c r="H296" s="44">
        <v>0</v>
      </c>
      <c r="I296" s="50">
        <v>0</v>
      </c>
      <c r="J296" s="63"/>
    </row>
    <row r="297" spans="1:10" ht="36.75" customHeight="1" thickBot="1" x14ac:dyDescent="0.3">
      <c r="A297" s="72"/>
      <c r="B297" s="69"/>
      <c r="C297" s="96"/>
      <c r="D297" s="33" t="s">
        <v>7</v>
      </c>
      <c r="E297" s="31">
        <f t="shared" si="225"/>
        <v>0</v>
      </c>
      <c r="F297" s="36">
        <v>0</v>
      </c>
      <c r="G297" s="49">
        <v>0</v>
      </c>
      <c r="H297" s="44">
        <v>0</v>
      </c>
      <c r="I297" s="50">
        <v>0</v>
      </c>
      <c r="J297" s="63"/>
    </row>
    <row r="298" spans="1:10" ht="26.25" customHeight="1" thickBot="1" x14ac:dyDescent="0.3">
      <c r="A298" s="73"/>
      <c r="B298" s="70"/>
      <c r="C298" s="97"/>
      <c r="D298" s="33" t="s">
        <v>8</v>
      </c>
      <c r="E298" s="31">
        <f t="shared" ref="E298:F298" si="226">E294+E295+E296+E297</f>
        <v>2070604.54</v>
      </c>
      <c r="F298" s="36">
        <f t="shared" si="226"/>
        <v>718276.54</v>
      </c>
      <c r="G298" s="49">
        <f t="shared" ref="G298:I298" si="227">G294+G295+G296+G297</f>
        <v>450776</v>
      </c>
      <c r="H298" s="44">
        <f t="shared" si="227"/>
        <v>450776</v>
      </c>
      <c r="I298" s="50">
        <f t="shared" si="227"/>
        <v>450776</v>
      </c>
      <c r="J298" s="64"/>
    </row>
    <row r="299" spans="1:10" ht="47.25" customHeight="1" thickBot="1" x14ac:dyDescent="0.3">
      <c r="A299" s="65">
        <v>18</v>
      </c>
      <c r="B299" s="68" t="s">
        <v>154</v>
      </c>
      <c r="C299" s="95" t="s">
        <v>4</v>
      </c>
      <c r="D299" s="33" t="s">
        <v>37</v>
      </c>
      <c r="E299" s="31">
        <f t="shared" ref="E299:F302" si="228">E304</f>
        <v>323247.83999999997</v>
      </c>
      <c r="F299" s="36">
        <f t="shared" si="228"/>
        <v>83247.839999999997</v>
      </c>
      <c r="G299" s="49">
        <f t="shared" ref="G299:I299" si="229">G304</f>
        <v>80000</v>
      </c>
      <c r="H299" s="44">
        <f t="shared" si="229"/>
        <v>80000</v>
      </c>
      <c r="I299" s="50">
        <f t="shared" si="229"/>
        <v>80000</v>
      </c>
      <c r="J299" s="53">
        <v>45</v>
      </c>
    </row>
    <row r="300" spans="1:10" ht="46.5" customHeight="1" thickBot="1" x14ac:dyDescent="0.3">
      <c r="A300" s="66"/>
      <c r="B300" s="69"/>
      <c r="C300" s="96"/>
      <c r="D300" s="33" t="s">
        <v>5</v>
      </c>
      <c r="E300" s="31">
        <f t="shared" si="228"/>
        <v>0</v>
      </c>
      <c r="F300" s="36">
        <f t="shared" si="228"/>
        <v>0</v>
      </c>
      <c r="G300" s="49">
        <f t="shared" ref="G300:I300" si="230">G305</f>
        <v>0</v>
      </c>
      <c r="H300" s="44">
        <f t="shared" si="230"/>
        <v>0</v>
      </c>
      <c r="I300" s="50">
        <f t="shared" si="230"/>
        <v>0</v>
      </c>
      <c r="J300" s="63"/>
    </row>
    <row r="301" spans="1:10" ht="42.75" customHeight="1" thickBot="1" x14ac:dyDescent="0.3">
      <c r="A301" s="66"/>
      <c r="B301" s="69"/>
      <c r="C301" s="96"/>
      <c r="D301" s="33" t="s">
        <v>6</v>
      </c>
      <c r="E301" s="31">
        <f t="shared" si="228"/>
        <v>0</v>
      </c>
      <c r="F301" s="36">
        <f t="shared" si="228"/>
        <v>0</v>
      </c>
      <c r="G301" s="49">
        <f t="shared" ref="G301:I301" si="231">G306</f>
        <v>0</v>
      </c>
      <c r="H301" s="44">
        <f t="shared" si="231"/>
        <v>0</v>
      </c>
      <c r="I301" s="50">
        <f t="shared" si="231"/>
        <v>0</v>
      </c>
      <c r="J301" s="63"/>
    </row>
    <row r="302" spans="1:10" ht="35.25" customHeight="1" thickBot="1" x14ac:dyDescent="0.3">
      <c r="A302" s="66"/>
      <c r="B302" s="69"/>
      <c r="C302" s="96"/>
      <c r="D302" s="33" t="s">
        <v>7</v>
      </c>
      <c r="E302" s="31">
        <f t="shared" si="228"/>
        <v>0</v>
      </c>
      <c r="F302" s="36">
        <f t="shared" si="228"/>
        <v>0</v>
      </c>
      <c r="G302" s="49">
        <f t="shared" ref="G302:I302" si="232">G307</f>
        <v>0</v>
      </c>
      <c r="H302" s="44">
        <f t="shared" si="232"/>
        <v>0</v>
      </c>
      <c r="I302" s="50">
        <f t="shared" si="232"/>
        <v>0</v>
      </c>
      <c r="J302" s="63"/>
    </row>
    <row r="303" spans="1:10" ht="26.25" customHeight="1" thickBot="1" x14ac:dyDescent="0.3">
      <c r="A303" s="67"/>
      <c r="B303" s="70"/>
      <c r="C303" s="97"/>
      <c r="D303" s="33" t="s">
        <v>8</v>
      </c>
      <c r="E303" s="31">
        <f>E299+E300+E301+E302</f>
        <v>323247.83999999997</v>
      </c>
      <c r="F303" s="36">
        <f>F299+F300+F301+F302</f>
        <v>83247.839999999997</v>
      </c>
      <c r="G303" s="49">
        <f t="shared" ref="G303:I303" si="233">G299+G300+G301+G302</f>
        <v>80000</v>
      </c>
      <c r="H303" s="44">
        <f t="shared" si="233"/>
        <v>80000</v>
      </c>
      <c r="I303" s="50">
        <f t="shared" si="233"/>
        <v>80000</v>
      </c>
      <c r="J303" s="64"/>
    </row>
    <row r="304" spans="1:10" ht="45" customHeight="1" thickBot="1" x14ac:dyDescent="0.3">
      <c r="A304" s="71" t="s">
        <v>155</v>
      </c>
      <c r="B304" s="68" t="s">
        <v>20</v>
      </c>
      <c r="C304" s="95" t="s">
        <v>4</v>
      </c>
      <c r="D304" s="33" t="s">
        <v>37</v>
      </c>
      <c r="E304" s="31">
        <f>F304+G304+H304+I304</f>
        <v>323247.83999999997</v>
      </c>
      <c r="F304" s="36">
        <v>83247.839999999997</v>
      </c>
      <c r="G304" s="49">
        <v>80000</v>
      </c>
      <c r="H304" s="44">
        <v>80000</v>
      </c>
      <c r="I304" s="50">
        <v>80000</v>
      </c>
      <c r="J304" s="53"/>
    </row>
    <row r="305" spans="1:10" ht="48.75" customHeight="1" thickBot="1" x14ac:dyDescent="0.3">
      <c r="A305" s="72"/>
      <c r="B305" s="69"/>
      <c r="C305" s="96"/>
      <c r="D305" s="33" t="s">
        <v>5</v>
      </c>
      <c r="E305" s="31">
        <f t="shared" ref="E305:E307" si="234">F305+G305+H305+I305</f>
        <v>0</v>
      </c>
      <c r="F305" s="36">
        <v>0</v>
      </c>
      <c r="G305" s="49">
        <v>0</v>
      </c>
      <c r="H305" s="44">
        <v>0</v>
      </c>
      <c r="I305" s="50">
        <v>0</v>
      </c>
      <c r="J305" s="63"/>
    </row>
    <row r="306" spans="1:10" ht="48.75" customHeight="1" thickBot="1" x14ac:dyDescent="0.3">
      <c r="A306" s="72"/>
      <c r="B306" s="69"/>
      <c r="C306" s="96"/>
      <c r="D306" s="33" t="s">
        <v>6</v>
      </c>
      <c r="E306" s="31">
        <f t="shared" si="234"/>
        <v>0</v>
      </c>
      <c r="F306" s="36">
        <v>0</v>
      </c>
      <c r="G306" s="49">
        <v>0</v>
      </c>
      <c r="H306" s="44">
        <v>0</v>
      </c>
      <c r="I306" s="50">
        <v>0</v>
      </c>
      <c r="J306" s="63"/>
    </row>
    <row r="307" spans="1:10" ht="35.25" customHeight="1" thickBot="1" x14ac:dyDescent="0.3">
      <c r="A307" s="72"/>
      <c r="B307" s="69"/>
      <c r="C307" s="96"/>
      <c r="D307" s="33" t="s">
        <v>7</v>
      </c>
      <c r="E307" s="31">
        <f t="shared" si="234"/>
        <v>0</v>
      </c>
      <c r="F307" s="36">
        <v>0</v>
      </c>
      <c r="G307" s="49">
        <v>0</v>
      </c>
      <c r="H307" s="44">
        <v>0</v>
      </c>
      <c r="I307" s="50">
        <v>0</v>
      </c>
      <c r="J307" s="63"/>
    </row>
    <row r="308" spans="1:10" ht="27" customHeight="1" thickBot="1" x14ac:dyDescent="0.3">
      <c r="A308" s="73"/>
      <c r="B308" s="70"/>
      <c r="C308" s="97"/>
      <c r="D308" s="33" t="s">
        <v>8</v>
      </c>
      <c r="E308" s="31">
        <f>E304+E305+E306+E307</f>
        <v>323247.83999999997</v>
      </c>
      <c r="F308" s="36">
        <f>F304+F305+F306+F307</f>
        <v>83247.839999999997</v>
      </c>
      <c r="G308" s="49">
        <f t="shared" ref="G308:I308" si="235">G304+G305+G306+G307</f>
        <v>80000</v>
      </c>
      <c r="H308" s="44">
        <f t="shared" si="235"/>
        <v>80000</v>
      </c>
      <c r="I308" s="50">
        <f t="shared" si="235"/>
        <v>80000</v>
      </c>
      <c r="J308" s="64"/>
    </row>
    <row r="309" spans="1:10" ht="47.25" customHeight="1" thickBot="1" x14ac:dyDescent="0.3">
      <c r="A309" s="65">
        <v>19</v>
      </c>
      <c r="B309" s="68" t="s">
        <v>156</v>
      </c>
      <c r="C309" s="95" t="s">
        <v>4</v>
      </c>
      <c r="D309" s="33" t="s">
        <v>37</v>
      </c>
      <c r="E309" s="31">
        <f t="shared" ref="E309:F312" si="236">E314</f>
        <v>10239383</v>
      </c>
      <c r="F309" s="36">
        <f t="shared" si="236"/>
        <v>2433257</v>
      </c>
      <c r="G309" s="49">
        <f t="shared" ref="G309:I309" si="237">G314</f>
        <v>2602042</v>
      </c>
      <c r="H309" s="44">
        <f t="shared" si="237"/>
        <v>2602042</v>
      </c>
      <c r="I309" s="50">
        <f t="shared" si="237"/>
        <v>2602042</v>
      </c>
      <c r="J309" s="53">
        <v>46.47</v>
      </c>
    </row>
    <row r="310" spans="1:10" ht="46.5" customHeight="1" thickBot="1" x14ac:dyDescent="0.3">
      <c r="A310" s="66"/>
      <c r="B310" s="69"/>
      <c r="C310" s="96"/>
      <c r="D310" s="33" t="s">
        <v>5</v>
      </c>
      <c r="E310" s="31">
        <f t="shared" si="236"/>
        <v>0</v>
      </c>
      <c r="F310" s="36">
        <f t="shared" si="236"/>
        <v>0</v>
      </c>
      <c r="G310" s="49">
        <f t="shared" ref="G310:I310" si="238">G315</f>
        <v>0</v>
      </c>
      <c r="H310" s="44">
        <f t="shared" si="238"/>
        <v>0</v>
      </c>
      <c r="I310" s="50">
        <f t="shared" si="238"/>
        <v>0</v>
      </c>
      <c r="J310" s="63"/>
    </row>
    <row r="311" spans="1:10" ht="47.25" customHeight="1" thickBot="1" x14ac:dyDescent="0.3">
      <c r="A311" s="66"/>
      <c r="B311" s="69"/>
      <c r="C311" s="96"/>
      <c r="D311" s="33" t="s">
        <v>6</v>
      </c>
      <c r="E311" s="31">
        <f t="shared" si="236"/>
        <v>0</v>
      </c>
      <c r="F311" s="36">
        <f t="shared" si="236"/>
        <v>0</v>
      </c>
      <c r="G311" s="49">
        <f t="shared" ref="G311:I311" si="239">G316</f>
        <v>0</v>
      </c>
      <c r="H311" s="44">
        <f t="shared" si="239"/>
        <v>0</v>
      </c>
      <c r="I311" s="50">
        <f t="shared" si="239"/>
        <v>0</v>
      </c>
      <c r="J311" s="63"/>
    </row>
    <row r="312" spans="1:10" ht="33.75" customHeight="1" thickBot="1" x14ac:dyDescent="0.3">
      <c r="A312" s="66"/>
      <c r="B312" s="69"/>
      <c r="C312" s="96"/>
      <c r="D312" s="33" t="s">
        <v>7</v>
      </c>
      <c r="E312" s="31">
        <f t="shared" si="236"/>
        <v>259218</v>
      </c>
      <c r="F312" s="36">
        <f t="shared" si="236"/>
        <v>73218</v>
      </c>
      <c r="G312" s="49">
        <f t="shared" ref="G312:I312" si="240">G317</f>
        <v>62000</v>
      </c>
      <c r="H312" s="44">
        <f t="shared" si="240"/>
        <v>62000</v>
      </c>
      <c r="I312" s="50">
        <f t="shared" si="240"/>
        <v>62000</v>
      </c>
      <c r="J312" s="63"/>
    </row>
    <row r="313" spans="1:10" ht="27" customHeight="1" thickBot="1" x14ac:dyDescent="0.3">
      <c r="A313" s="67"/>
      <c r="B313" s="70"/>
      <c r="C313" s="97"/>
      <c r="D313" s="33" t="s">
        <v>8</v>
      </c>
      <c r="E313" s="31">
        <f>E309+E310+E311+E312</f>
        <v>10498601</v>
      </c>
      <c r="F313" s="36">
        <f>F309+F310+F311+F312</f>
        <v>2506475</v>
      </c>
      <c r="G313" s="49">
        <f t="shared" ref="G313:I313" si="241">G309+G310+G311+G312</f>
        <v>2664042</v>
      </c>
      <c r="H313" s="44">
        <f t="shared" si="241"/>
        <v>2664042</v>
      </c>
      <c r="I313" s="50">
        <f t="shared" si="241"/>
        <v>2664042</v>
      </c>
      <c r="J313" s="64"/>
    </row>
    <row r="314" spans="1:10" ht="48.75" customHeight="1" thickBot="1" x14ac:dyDescent="0.3">
      <c r="A314" s="71" t="s">
        <v>157</v>
      </c>
      <c r="B314" s="68" t="s">
        <v>63</v>
      </c>
      <c r="C314" s="95" t="s">
        <v>4</v>
      </c>
      <c r="D314" s="33" t="s">
        <v>37</v>
      </c>
      <c r="E314" s="31">
        <f>F314+G314+H314+I314</f>
        <v>10239383</v>
      </c>
      <c r="F314" s="36">
        <v>2433257</v>
      </c>
      <c r="G314" s="49">
        <v>2602042</v>
      </c>
      <c r="H314" s="44">
        <v>2602042</v>
      </c>
      <c r="I314" s="50">
        <v>2602042</v>
      </c>
      <c r="J314" s="53"/>
    </row>
    <row r="315" spans="1:10" ht="51" customHeight="1" thickBot="1" x14ac:dyDescent="0.3">
      <c r="A315" s="72"/>
      <c r="B315" s="69"/>
      <c r="C315" s="96"/>
      <c r="D315" s="33" t="s">
        <v>5</v>
      </c>
      <c r="E315" s="31">
        <f t="shared" ref="E315:E317" si="242">F315+G315+H315+I315</f>
        <v>0</v>
      </c>
      <c r="F315" s="36">
        <v>0</v>
      </c>
      <c r="G315" s="49">
        <v>0</v>
      </c>
      <c r="H315" s="44">
        <v>0</v>
      </c>
      <c r="I315" s="50">
        <v>0</v>
      </c>
      <c r="J315" s="63"/>
    </row>
    <row r="316" spans="1:10" ht="49.5" customHeight="1" thickBot="1" x14ac:dyDescent="0.3">
      <c r="A316" s="72"/>
      <c r="B316" s="69"/>
      <c r="C316" s="96"/>
      <c r="D316" s="33" t="s">
        <v>6</v>
      </c>
      <c r="E316" s="31">
        <f t="shared" si="242"/>
        <v>0</v>
      </c>
      <c r="F316" s="36">
        <v>0</v>
      </c>
      <c r="G316" s="49">
        <v>0</v>
      </c>
      <c r="H316" s="44">
        <v>0</v>
      </c>
      <c r="I316" s="50">
        <v>0</v>
      </c>
      <c r="J316" s="63"/>
    </row>
    <row r="317" spans="1:10" ht="33.75" customHeight="1" thickBot="1" x14ac:dyDescent="0.3">
      <c r="A317" s="72"/>
      <c r="B317" s="69"/>
      <c r="C317" s="96"/>
      <c r="D317" s="33" t="s">
        <v>7</v>
      </c>
      <c r="E317" s="31">
        <f t="shared" si="242"/>
        <v>259218</v>
      </c>
      <c r="F317" s="36">
        <v>73218</v>
      </c>
      <c r="G317" s="49">
        <v>62000</v>
      </c>
      <c r="H317" s="44">
        <v>62000</v>
      </c>
      <c r="I317" s="50">
        <v>62000</v>
      </c>
      <c r="J317" s="63"/>
    </row>
    <row r="318" spans="1:10" ht="29.25" customHeight="1" thickBot="1" x14ac:dyDescent="0.3">
      <c r="A318" s="73"/>
      <c r="B318" s="70"/>
      <c r="C318" s="97"/>
      <c r="D318" s="33" t="s">
        <v>8</v>
      </c>
      <c r="E318" s="31">
        <f>E314+E315+E316+E317</f>
        <v>10498601</v>
      </c>
      <c r="F318" s="36">
        <f>F314+F315+F316+F317</f>
        <v>2506475</v>
      </c>
      <c r="G318" s="49">
        <f t="shared" ref="G318:I318" si="243">G314+G315+G316+G317</f>
        <v>2664042</v>
      </c>
      <c r="H318" s="44">
        <f t="shared" si="243"/>
        <v>2664042</v>
      </c>
      <c r="I318" s="50">
        <f t="shared" si="243"/>
        <v>2664042</v>
      </c>
      <c r="J318" s="64"/>
    </row>
    <row r="319" spans="1:10" ht="44.25" customHeight="1" thickBot="1" x14ac:dyDescent="0.3">
      <c r="A319" s="65">
        <v>20</v>
      </c>
      <c r="B319" s="65" t="s">
        <v>158</v>
      </c>
      <c r="C319" s="95" t="s">
        <v>4</v>
      </c>
      <c r="D319" s="33" t="s">
        <v>37</v>
      </c>
      <c r="E319" s="31">
        <f t="shared" ref="E319:F322" si="244">E324</f>
        <v>48383937.5</v>
      </c>
      <c r="F319" s="36">
        <f t="shared" si="244"/>
        <v>12343281.5</v>
      </c>
      <c r="G319" s="49">
        <f t="shared" ref="G319:I319" si="245">G324</f>
        <v>12013552</v>
      </c>
      <c r="H319" s="44">
        <f t="shared" si="245"/>
        <v>12013552</v>
      </c>
      <c r="I319" s="50">
        <f t="shared" si="245"/>
        <v>12013552</v>
      </c>
      <c r="J319" s="53" t="s">
        <v>93</v>
      </c>
    </row>
    <row r="320" spans="1:10" ht="53.25" customHeight="1" thickBot="1" x14ac:dyDescent="0.3">
      <c r="A320" s="66"/>
      <c r="B320" s="66"/>
      <c r="C320" s="96"/>
      <c r="D320" s="33" t="s">
        <v>5</v>
      </c>
      <c r="E320" s="31">
        <f t="shared" si="244"/>
        <v>0</v>
      </c>
      <c r="F320" s="36">
        <f t="shared" si="244"/>
        <v>0</v>
      </c>
      <c r="G320" s="49">
        <f t="shared" ref="G320:I320" si="246">G325</f>
        <v>0</v>
      </c>
      <c r="H320" s="44">
        <f t="shared" si="246"/>
        <v>0</v>
      </c>
      <c r="I320" s="50">
        <f t="shared" si="246"/>
        <v>0</v>
      </c>
      <c r="J320" s="63"/>
    </row>
    <row r="321" spans="1:10" ht="48" customHeight="1" thickBot="1" x14ac:dyDescent="0.3">
      <c r="A321" s="66"/>
      <c r="B321" s="66"/>
      <c r="C321" s="96"/>
      <c r="D321" s="33" t="s">
        <v>6</v>
      </c>
      <c r="E321" s="31">
        <f t="shared" si="244"/>
        <v>0</v>
      </c>
      <c r="F321" s="36">
        <f t="shared" si="244"/>
        <v>0</v>
      </c>
      <c r="G321" s="49">
        <f t="shared" ref="G321:I321" si="247">G326</f>
        <v>0</v>
      </c>
      <c r="H321" s="44">
        <f t="shared" si="247"/>
        <v>0</v>
      </c>
      <c r="I321" s="50">
        <f t="shared" si="247"/>
        <v>0</v>
      </c>
      <c r="J321" s="63"/>
    </row>
    <row r="322" spans="1:10" ht="35.25" customHeight="1" thickBot="1" x14ac:dyDescent="0.3">
      <c r="A322" s="66"/>
      <c r="B322" s="66"/>
      <c r="C322" s="96"/>
      <c r="D322" s="33" t="s">
        <v>7</v>
      </c>
      <c r="E322" s="31">
        <f t="shared" si="244"/>
        <v>10161200</v>
      </c>
      <c r="F322" s="36">
        <f t="shared" si="244"/>
        <v>2709200</v>
      </c>
      <c r="G322" s="49">
        <f t="shared" ref="G322:I322" si="248">G327</f>
        <v>2484000</v>
      </c>
      <c r="H322" s="44">
        <f t="shared" si="248"/>
        <v>2484000</v>
      </c>
      <c r="I322" s="50">
        <f t="shared" si="248"/>
        <v>2484000</v>
      </c>
      <c r="J322" s="63"/>
    </row>
    <row r="323" spans="1:10" ht="29.25" customHeight="1" thickBot="1" x14ac:dyDescent="0.3">
      <c r="A323" s="67"/>
      <c r="B323" s="67"/>
      <c r="C323" s="97"/>
      <c r="D323" s="33" t="s">
        <v>8</v>
      </c>
      <c r="E323" s="31">
        <f t="shared" ref="E323:F323" si="249">E319+E320+E321+E322</f>
        <v>58545137.5</v>
      </c>
      <c r="F323" s="36">
        <f t="shared" si="249"/>
        <v>15052481.5</v>
      </c>
      <c r="G323" s="49">
        <f t="shared" ref="G323:I323" si="250">G319+G320+G321+G322</f>
        <v>14497552</v>
      </c>
      <c r="H323" s="44">
        <f t="shared" si="250"/>
        <v>14497552</v>
      </c>
      <c r="I323" s="50">
        <f t="shared" si="250"/>
        <v>14497552</v>
      </c>
      <c r="J323" s="64"/>
    </row>
    <row r="324" spans="1:10" ht="48" customHeight="1" thickBot="1" x14ac:dyDescent="0.3">
      <c r="A324" s="71" t="s">
        <v>159</v>
      </c>
      <c r="B324" s="65" t="s">
        <v>77</v>
      </c>
      <c r="C324" s="95" t="s">
        <v>4</v>
      </c>
      <c r="D324" s="33" t="s">
        <v>37</v>
      </c>
      <c r="E324" s="31">
        <f>F324+G324+H324+I324</f>
        <v>48383937.5</v>
      </c>
      <c r="F324" s="36">
        <v>12343281.5</v>
      </c>
      <c r="G324" s="49">
        <v>12013552</v>
      </c>
      <c r="H324" s="44">
        <v>12013552</v>
      </c>
      <c r="I324" s="50">
        <v>12013552</v>
      </c>
      <c r="J324" s="53"/>
    </row>
    <row r="325" spans="1:10" ht="50.25" customHeight="1" thickBot="1" x14ac:dyDescent="0.3">
      <c r="A325" s="72"/>
      <c r="B325" s="66"/>
      <c r="C325" s="96"/>
      <c r="D325" s="33" t="s">
        <v>5</v>
      </c>
      <c r="E325" s="31">
        <f t="shared" ref="E325:E327" si="251">F325+G325+H325+I325</f>
        <v>0</v>
      </c>
      <c r="F325" s="36">
        <v>0</v>
      </c>
      <c r="G325" s="49">
        <v>0</v>
      </c>
      <c r="H325" s="44">
        <v>0</v>
      </c>
      <c r="I325" s="50">
        <v>0</v>
      </c>
      <c r="J325" s="63"/>
    </row>
    <row r="326" spans="1:10" ht="48.75" customHeight="1" thickBot="1" x14ac:dyDescent="0.3">
      <c r="A326" s="72"/>
      <c r="B326" s="66"/>
      <c r="C326" s="96"/>
      <c r="D326" s="33" t="s">
        <v>6</v>
      </c>
      <c r="E326" s="31">
        <f t="shared" si="251"/>
        <v>0</v>
      </c>
      <c r="F326" s="36">
        <v>0</v>
      </c>
      <c r="G326" s="49">
        <v>0</v>
      </c>
      <c r="H326" s="44">
        <v>0</v>
      </c>
      <c r="I326" s="50">
        <v>0</v>
      </c>
      <c r="J326" s="63"/>
    </row>
    <row r="327" spans="1:10" ht="38.25" customHeight="1" thickBot="1" x14ac:dyDescent="0.3">
      <c r="A327" s="72"/>
      <c r="B327" s="66"/>
      <c r="C327" s="96"/>
      <c r="D327" s="33" t="s">
        <v>7</v>
      </c>
      <c r="E327" s="31">
        <f t="shared" si="251"/>
        <v>10161200</v>
      </c>
      <c r="F327" s="36">
        <v>2709200</v>
      </c>
      <c r="G327" s="49">
        <v>2484000</v>
      </c>
      <c r="H327" s="44">
        <v>2484000</v>
      </c>
      <c r="I327" s="50">
        <v>2484000</v>
      </c>
      <c r="J327" s="63"/>
    </row>
    <row r="328" spans="1:10" ht="27.75" customHeight="1" thickBot="1" x14ac:dyDescent="0.3">
      <c r="A328" s="73"/>
      <c r="B328" s="67"/>
      <c r="C328" s="97"/>
      <c r="D328" s="33" t="s">
        <v>8</v>
      </c>
      <c r="E328" s="31">
        <f t="shared" ref="E328:F328" si="252">E324+E325+E326+E327</f>
        <v>58545137.5</v>
      </c>
      <c r="F328" s="36">
        <f t="shared" si="252"/>
        <v>15052481.5</v>
      </c>
      <c r="G328" s="49">
        <f t="shared" ref="G328:I328" si="253">G324+G325+G326+G327</f>
        <v>14497552</v>
      </c>
      <c r="H328" s="44">
        <f t="shared" si="253"/>
        <v>14497552</v>
      </c>
      <c r="I328" s="50">
        <f t="shared" si="253"/>
        <v>14497552</v>
      </c>
      <c r="J328" s="64"/>
    </row>
    <row r="329" spans="1:10" ht="46.5" customHeight="1" thickBot="1" x14ac:dyDescent="0.3">
      <c r="A329" s="65">
        <v>21</v>
      </c>
      <c r="B329" s="68" t="s">
        <v>78</v>
      </c>
      <c r="C329" s="68"/>
      <c r="D329" s="33" t="s">
        <v>37</v>
      </c>
      <c r="E329" s="31">
        <f t="shared" ref="E329:F332" si="254">E334</f>
        <v>0</v>
      </c>
      <c r="F329" s="36">
        <f t="shared" si="254"/>
        <v>0</v>
      </c>
      <c r="G329" s="49">
        <f t="shared" ref="G329:I329" si="255">G334</f>
        <v>0</v>
      </c>
      <c r="H329" s="44">
        <f t="shared" si="255"/>
        <v>0</v>
      </c>
      <c r="I329" s="50">
        <f t="shared" si="255"/>
        <v>0</v>
      </c>
      <c r="J329" s="53">
        <v>52</v>
      </c>
    </row>
    <row r="330" spans="1:10" ht="48.75" customHeight="1" thickBot="1" x14ac:dyDescent="0.3">
      <c r="A330" s="66"/>
      <c r="B330" s="69"/>
      <c r="C330" s="69"/>
      <c r="D330" s="33" t="s">
        <v>5</v>
      </c>
      <c r="E330" s="31">
        <f t="shared" si="254"/>
        <v>67391.360000000001</v>
      </c>
      <c r="F330" s="36">
        <f t="shared" si="254"/>
        <v>67391.360000000001</v>
      </c>
      <c r="G330" s="49">
        <f t="shared" ref="G330:I330" si="256">G335</f>
        <v>0</v>
      </c>
      <c r="H330" s="44">
        <f t="shared" si="256"/>
        <v>0</v>
      </c>
      <c r="I330" s="50">
        <f t="shared" si="256"/>
        <v>0</v>
      </c>
      <c r="J330" s="63"/>
    </row>
    <row r="331" spans="1:10" ht="45.75" customHeight="1" thickBot="1" x14ac:dyDescent="0.3">
      <c r="A331" s="66"/>
      <c r="B331" s="69"/>
      <c r="C331" s="69"/>
      <c r="D331" s="33" t="s">
        <v>6</v>
      </c>
      <c r="E331" s="31">
        <f t="shared" si="254"/>
        <v>0</v>
      </c>
      <c r="F331" s="36">
        <f t="shared" si="254"/>
        <v>0</v>
      </c>
      <c r="G331" s="49">
        <f t="shared" ref="G331:I331" si="257">G336</f>
        <v>0</v>
      </c>
      <c r="H331" s="44">
        <f t="shared" si="257"/>
        <v>0</v>
      </c>
      <c r="I331" s="50">
        <f t="shared" si="257"/>
        <v>0</v>
      </c>
      <c r="J331" s="63"/>
    </row>
    <row r="332" spans="1:10" ht="33.75" customHeight="1" thickBot="1" x14ac:dyDescent="0.3">
      <c r="A332" s="66"/>
      <c r="B332" s="69"/>
      <c r="C332" s="69"/>
      <c r="D332" s="33" t="s">
        <v>7</v>
      </c>
      <c r="E332" s="31">
        <f t="shared" si="254"/>
        <v>0</v>
      </c>
      <c r="F332" s="36">
        <f t="shared" si="254"/>
        <v>0</v>
      </c>
      <c r="G332" s="49">
        <f t="shared" ref="G332:I332" si="258">G337</f>
        <v>0</v>
      </c>
      <c r="H332" s="44">
        <f t="shared" si="258"/>
        <v>0</v>
      </c>
      <c r="I332" s="50">
        <f t="shared" si="258"/>
        <v>0</v>
      </c>
      <c r="J332" s="63"/>
    </row>
    <row r="333" spans="1:10" ht="27.75" customHeight="1" thickBot="1" x14ac:dyDescent="0.3">
      <c r="A333" s="67"/>
      <c r="B333" s="70"/>
      <c r="C333" s="70"/>
      <c r="D333" s="33" t="s">
        <v>8</v>
      </c>
      <c r="E333" s="31">
        <f t="shared" ref="E333:F333" si="259">E329+E330+E331+E332</f>
        <v>67391.360000000001</v>
      </c>
      <c r="F333" s="36">
        <f t="shared" si="259"/>
        <v>67391.360000000001</v>
      </c>
      <c r="G333" s="49">
        <f t="shared" ref="G333:I333" si="260">G329+G330+G331+G332</f>
        <v>0</v>
      </c>
      <c r="H333" s="44">
        <f t="shared" si="260"/>
        <v>0</v>
      </c>
      <c r="I333" s="50">
        <f t="shared" si="260"/>
        <v>0</v>
      </c>
      <c r="J333" s="64"/>
    </row>
    <row r="334" spans="1:10" ht="46.5" customHeight="1" thickBot="1" x14ac:dyDescent="0.3">
      <c r="A334" s="71" t="s">
        <v>160</v>
      </c>
      <c r="B334" s="68" t="s">
        <v>78</v>
      </c>
      <c r="C334" s="68"/>
      <c r="D334" s="33" t="s">
        <v>37</v>
      </c>
      <c r="E334" s="31">
        <f>F334+G334+H334+I334</f>
        <v>0</v>
      </c>
      <c r="F334" s="36">
        <v>0</v>
      </c>
      <c r="G334" s="49">
        <v>0</v>
      </c>
      <c r="H334" s="44">
        <v>0</v>
      </c>
      <c r="I334" s="50">
        <v>0</v>
      </c>
      <c r="J334" s="53"/>
    </row>
    <row r="335" spans="1:10" ht="45.75" customHeight="1" thickBot="1" x14ac:dyDescent="0.3">
      <c r="A335" s="72"/>
      <c r="B335" s="69"/>
      <c r="C335" s="69"/>
      <c r="D335" s="33" t="s">
        <v>5</v>
      </c>
      <c r="E335" s="31">
        <f t="shared" ref="E335:E337" si="261">F335+G335+H335+I335</f>
        <v>67391.360000000001</v>
      </c>
      <c r="F335" s="36">
        <v>67391.360000000001</v>
      </c>
      <c r="G335" s="49">
        <v>0</v>
      </c>
      <c r="H335" s="44">
        <v>0</v>
      </c>
      <c r="I335" s="50">
        <v>0</v>
      </c>
      <c r="J335" s="63"/>
    </row>
    <row r="336" spans="1:10" ht="45.75" customHeight="1" thickBot="1" x14ac:dyDescent="0.3">
      <c r="A336" s="72"/>
      <c r="B336" s="69"/>
      <c r="C336" s="69"/>
      <c r="D336" s="33" t="s">
        <v>6</v>
      </c>
      <c r="E336" s="31">
        <f t="shared" si="261"/>
        <v>0</v>
      </c>
      <c r="F336" s="36">
        <v>0</v>
      </c>
      <c r="G336" s="49">
        <v>0</v>
      </c>
      <c r="H336" s="44">
        <v>0</v>
      </c>
      <c r="I336" s="50">
        <v>0</v>
      </c>
      <c r="J336" s="63"/>
    </row>
    <row r="337" spans="1:10" ht="38.25" customHeight="1" thickBot="1" x14ac:dyDescent="0.3">
      <c r="A337" s="72"/>
      <c r="B337" s="69"/>
      <c r="C337" s="69"/>
      <c r="D337" s="33" t="s">
        <v>7</v>
      </c>
      <c r="E337" s="31">
        <f t="shared" si="261"/>
        <v>0</v>
      </c>
      <c r="F337" s="36">
        <v>0</v>
      </c>
      <c r="G337" s="49">
        <v>0</v>
      </c>
      <c r="H337" s="44">
        <v>0</v>
      </c>
      <c r="I337" s="50">
        <v>0</v>
      </c>
      <c r="J337" s="63"/>
    </row>
    <row r="338" spans="1:10" ht="27.75" customHeight="1" thickBot="1" x14ac:dyDescent="0.3">
      <c r="A338" s="73"/>
      <c r="B338" s="70"/>
      <c r="C338" s="70"/>
      <c r="D338" s="33" t="s">
        <v>8</v>
      </c>
      <c r="E338" s="31">
        <f t="shared" ref="E338:F338" si="262">E334+E335+E336+E337</f>
        <v>67391.360000000001</v>
      </c>
      <c r="F338" s="36">
        <f t="shared" si="262"/>
        <v>67391.360000000001</v>
      </c>
      <c r="G338" s="49">
        <f t="shared" ref="G338:I338" si="263">G334+G335+G336+G337</f>
        <v>0</v>
      </c>
      <c r="H338" s="44">
        <f t="shared" si="263"/>
        <v>0</v>
      </c>
      <c r="I338" s="50">
        <f t="shared" si="263"/>
        <v>0</v>
      </c>
      <c r="J338" s="64"/>
    </row>
    <row r="339" spans="1:10" ht="48.75" customHeight="1" thickBot="1" x14ac:dyDescent="0.3">
      <c r="A339" s="65">
        <v>22</v>
      </c>
      <c r="B339" s="68" t="s">
        <v>161</v>
      </c>
      <c r="C339" s="68"/>
      <c r="D339" s="33" t="s">
        <v>37</v>
      </c>
      <c r="E339" s="31">
        <f t="shared" ref="E339:F342" si="264">E344</f>
        <v>100000</v>
      </c>
      <c r="F339" s="36">
        <f t="shared" si="264"/>
        <v>100000</v>
      </c>
      <c r="G339" s="49">
        <f t="shared" ref="G339:I339" si="265">G344</f>
        <v>0</v>
      </c>
      <c r="H339" s="44">
        <f t="shared" si="265"/>
        <v>0</v>
      </c>
      <c r="I339" s="50">
        <f t="shared" si="265"/>
        <v>0</v>
      </c>
      <c r="J339" s="53">
        <v>53</v>
      </c>
    </row>
    <row r="340" spans="1:10" ht="46.5" customHeight="1" thickBot="1" x14ac:dyDescent="0.3">
      <c r="A340" s="66"/>
      <c r="B340" s="69"/>
      <c r="C340" s="69"/>
      <c r="D340" s="33" t="s">
        <v>5</v>
      </c>
      <c r="E340" s="31">
        <f t="shared" si="264"/>
        <v>0</v>
      </c>
      <c r="F340" s="36">
        <f t="shared" si="264"/>
        <v>0</v>
      </c>
      <c r="G340" s="49">
        <f t="shared" ref="G340:I340" si="266">G345</f>
        <v>0</v>
      </c>
      <c r="H340" s="44">
        <f t="shared" si="266"/>
        <v>0</v>
      </c>
      <c r="I340" s="50">
        <f t="shared" si="266"/>
        <v>0</v>
      </c>
      <c r="J340" s="63"/>
    </row>
    <row r="341" spans="1:10" ht="51.75" customHeight="1" thickBot="1" x14ac:dyDescent="0.3">
      <c r="A341" s="66"/>
      <c r="B341" s="69"/>
      <c r="C341" s="69"/>
      <c r="D341" s="33" t="s">
        <v>6</v>
      </c>
      <c r="E341" s="31">
        <f t="shared" si="264"/>
        <v>0</v>
      </c>
      <c r="F341" s="36">
        <f t="shared" si="264"/>
        <v>0</v>
      </c>
      <c r="G341" s="49">
        <f t="shared" ref="G341:I341" si="267">G346</f>
        <v>0</v>
      </c>
      <c r="H341" s="44">
        <f t="shared" si="267"/>
        <v>0</v>
      </c>
      <c r="I341" s="50">
        <f t="shared" si="267"/>
        <v>0</v>
      </c>
      <c r="J341" s="63"/>
    </row>
    <row r="342" spans="1:10" ht="41.25" customHeight="1" thickBot="1" x14ac:dyDescent="0.3">
      <c r="A342" s="66"/>
      <c r="B342" s="69"/>
      <c r="C342" s="69"/>
      <c r="D342" s="33" t="s">
        <v>7</v>
      </c>
      <c r="E342" s="31">
        <f t="shared" si="264"/>
        <v>0</v>
      </c>
      <c r="F342" s="36">
        <f t="shared" si="264"/>
        <v>0</v>
      </c>
      <c r="G342" s="49">
        <f t="shared" ref="G342:I342" si="268">G347</f>
        <v>0</v>
      </c>
      <c r="H342" s="44">
        <f t="shared" si="268"/>
        <v>0</v>
      </c>
      <c r="I342" s="50">
        <f t="shared" si="268"/>
        <v>0</v>
      </c>
      <c r="J342" s="63"/>
    </row>
    <row r="343" spans="1:10" ht="27.75" customHeight="1" thickBot="1" x14ac:dyDescent="0.3">
      <c r="A343" s="67"/>
      <c r="B343" s="70"/>
      <c r="C343" s="70"/>
      <c r="D343" s="33" t="s">
        <v>8</v>
      </c>
      <c r="E343" s="31">
        <f t="shared" ref="E343:F343" si="269">E339+E340+E341+E342</f>
        <v>100000</v>
      </c>
      <c r="F343" s="36">
        <f t="shared" si="269"/>
        <v>100000</v>
      </c>
      <c r="G343" s="49">
        <f t="shared" ref="G343:I343" si="270">G339+G340+G341+G342</f>
        <v>0</v>
      </c>
      <c r="H343" s="44">
        <f t="shared" si="270"/>
        <v>0</v>
      </c>
      <c r="I343" s="50">
        <f t="shared" si="270"/>
        <v>0</v>
      </c>
      <c r="J343" s="64"/>
    </row>
    <row r="344" spans="1:10" ht="50.25" customHeight="1" thickBot="1" x14ac:dyDescent="0.3">
      <c r="A344" s="71" t="s">
        <v>162</v>
      </c>
      <c r="B344" s="68" t="s">
        <v>88</v>
      </c>
      <c r="C344" s="68"/>
      <c r="D344" s="33" t="s">
        <v>37</v>
      </c>
      <c r="E344" s="31">
        <f>F344+G344+H344+I344</f>
        <v>100000</v>
      </c>
      <c r="F344" s="36">
        <v>100000</v>
      </c>
      <c r="G344" s="49">
        <v>0</v>
      </c>
      <c r="H344" s="44">
        <v>0</v>
      </c>
      <c r="I344" s="50">
        <v>0</v>
      </c>
      <c r="J344" s="53"/>
    </row>
    <row r="345" spans="1:10" ht="47.25" customHeight="1" thickBot="1" x14ac:dyDescent="0.3">
      <c r="A345" s="72"/>
      <c r="B345" s="69"/>
      <c r="C345" s="69"/>
      <c r="D345" s="33" t="s">
        <v>5</v>
      </c>
      <c r="E345" s="31">
        <f t="shared" ref="E345:E347" si="271">F345+G345+H345+I345</f>
        <v>0</v>
      </c>
      <c r="F345" s="36">
        <v>0</v>
      </c>
      <c r="G345" s="49">
        <v>0</v>
      </c>
      <c r="H345" s="44">
        <v>0</v>
      </c>
      <c r="I345" s="50">
        <v>0</v>
      </c>
      <c r="J345" s="63"/>
    </row>
    <row r="346" spans="1:10" ht="45.75" customHeight="1" thickBot="1" x14ac:dyDescent="0.3">
      <c r="A346" s="72"/>
      <c r="B346" s="69"/>
      <c r="C346" s="69"/>
      <c r="D346" s="33" t="s">
        <v>6</v>
      </c>
      <c r="E346" s="31">
        <f t="shared" si="271"/>
        <v>0</v>
      </c>
      <c r="F346" s="36">
        <v>0</v>
      </c>
      <c r="G346" s="49">
        <v>0</v>
      </c>
      <c r="H346" s="44">
        <v>0</v>
      </c>
      <c r="I346" s="50">
        <v>0</v>
      </c>
      <c r="J346" s="63"/>
    </row>
    <row r="347" spans="1:10" ht="30" customHeight="1" thickBot="1" x14ac:dyDescent="0.3">
      <c r="A347" s="72"/>
      <c r="B347" s="69"/>
      <c r="C347" s="69"/>
      <c r="D347" s="33" t="s">
        <v>7</v>
      </c>
      <c r="E347" s="31">
        <f t="shared" si="271"/>
        <v>0</v>
      </c>
      <c r="F347" s="36">
        <v>0</v>
      </c>
      <c r="G347" s="49">
        <v>0</v>
      </c>
      <c r="H347" s="44">
        <v>0</v>
      </c>
      <c r="I347" s="50">
        <v>0</v>
      </c>
      <c r="J347" s="63"/>
    </row>
    <row r="348" spans="1:10" ht="24" customHeight="1" thickBot="1" x14ac:dyDescent="0.3">
      <c r="A348" s="73"/>
      <c r="B348" s="70"/>
      <c r="C348" s="70"/>
      <c r="D348" s="33" t="s">
        <v>8</v>
      </c>
      <c r="E348" s="31">
        <f t="shared" ref="E348:F348" si="272">E344+E345+E346+E347</f>
        <v>100000</v>
      </c>
      <c r="F348" s="36">
        <f t="shared" si="272"/>
        <v>100000</v>
      </c>
      <c r="G348" s="49">
        <f t="shared" ref="G348:I348" si="273">G344+G345+G346+G347</f>
        <v>0</v>
      </c>
      <c r="H348" s="44">
        <f t="shared" si="273"/>
        <v>0</v>
      </c>
      <c r="I348" s="50">
        <f t="shared" si="273"/>
        <v>0</v>
      </c>
      <c r="J348" s="64"/>
    </row>
    <row r="349" spans="1:10" ht="43.5" customHeight="1" thickBot="1" x14ac:dyDescent="0.3">
      <c r="A349" s="65">
        <v>23</v>
      </c>
      <c r="B349" s="68" t="s">
        <v>163</v>
      </c>
      <c r="C349" s="68"/>
      <c r="D349" s="33" t="s">
        <v>37</v>
      </c>
      <c r="E349" s="31">
        <f>E354+E359+E364+E369+E374+E379</f>
        <v>5148758.9800000004</v>
      </c>
      <c r="F349" s="36">
        <f>F354+F359+F364+F369+F374+F379</f>
        <v>4573758.9800000004</v>
      </c>
      <c r="G349" s="49">
        <f t="shared" ref="G349:I349" si="274">G354+G359+G364+G369+G374+G379</f>
        <v>162500</v>
      </c>
      <c r="H349" s="44">
        <f t="shared" si="274"/>
        <v>162500</v>
      </c>
      <c r="I349" s="50">
        <f t="shared" si="274"/>
        <v>250000</v>
      </c>
      <c r="J349" s="53" t="s">
        <v>245</v>
      </c>
    </row>
    <row r="350" spans="1:10" ht="51" customHeight="1" thickBot="1" x14ac:dyDescent="0.3">
      <c r="A350" s="66"/>
      <c r="B350" s="69"/>
      <c r="C350" s="69"/>
      <c r="D350" s="33" t="s">
        <v>5</v>
      </c>
      <c r="E350" s="31">
        <f t="shared" ref="E350:F352" si="275">E355+E360+E365+E370+E375</f>
        <v>0</v>
      </c>
      <c r="F350" s="36">
        <f t="shared" si="275"/>
        <v>0</v>
      </c>
      <c r="G350" s="49">
        <f t="shared" ref="G350:I350" si="276">G355+G360+G365+G370+G375</f>
        <v>0</v>
      </c>
      <c r="H350" s="44">
        <f t="shared" si="276"/>
        <v>0</v>
      </c>
      <c r="I350" s="50">
        <f t="shared" si="276"/>
        <v>0</v>
      </c>
      <c r="J350" s="63"/>
    </row>
    <row r="351" spans="1:10" ht="45" customHeight="1" thickBot="1" x14ac:dyDescent="0.3">
      <c r="A351" s="66"/>
      <c r="B351" s="69"/>
      <c r="C351" s="69"/>
      <c r="D351" s="33" t="s">
        <v>6</v>
      </c>
      <c r="E351" s="31">
        <f t="shared" si="275"/>
        <v>10114268.449999999</v>
      </c>
      <c r="F351" s="36">
        <f t="shared" si="275"/>
        <v>7026768.4500000002</v>
      </c>
      <c r="G351" s="49">
        <f t="shared" ref="G351:I351" si="277">G356+G361+G366+G371+G376</f>
        <v>3087500</v>
      </c>
      <c r="H351" s="44">
        <f t="shared" si="277"/>
        <v>0</v>
      </c>
      <c r="I351" s="50">
        <f t="shared" si="277"/>
        <v>0</v>
      </c>
      <c r="J351" s="63"/>
    </row>
    <row r="352" spans="1:10" ht="33" customHeight="1" thickBot="1" x14ac:dyDescent="0.3">
      <c r="A352" s="66"/>
      <c r="B352" s="69"/>
      <c r="C352" s="69"/>
      <c r="D352" s="33" t="s">
        <v>7</v>
      </c>
      <c r="E352" s="31">
        <f t="shared" si="275"/>
        <v>0</v>
      </c>
      <c r="F352" s="36">
        <f t="shared" si="275"/>
        <v>0</v>
      </c>
      <c r="G352" s="49">
        <f t="shared" ref="G352:I352" si="278">G357+G362+G367+G372+G377</f>
        <v>0</v>
      </c>
      <c r="H352" s="44">
        <f t="shared" si="278"/>
        <v>0</v>
      </c>
      <c r="I352" s="50">
        <f t="shared" si="278"/>
        <v>0</v>
      </c>
      <c r="J352" s="63"/>
    </row>
    <row r="353" spans="1:10" ht="24" customHeight="1" thickBot="1" x14ac:dyDescent="0.3">
      <c r="A353" s="67"/>
      <c r="B353" s="70"/>
      <c r="C353" s="70"/>
      <c r="D353" s="33" t="s">
        <v>8</v>
      </c>
      <c r="E353" s="31">
        <f t="shared" ref="E353:F353" si="279">E349+E350+E351+E352</f>
        <v>15263027.43</v>
      </c>
      <c r="F353" s="36">
        <f t="shared" si="279"/>
        <v>11600527.43</v>
      </c>
      <c r="G353" s="49">
        <f t="shared" ref="G353:I353" si="280">G349+G350+G351+G352</f>
        <v>3250000</v>
      </c>
      <c r="H353" s="44">
        <f t="shared" si="280"/>
        <v>162500</v>
      </c>
      <c r="I353" s="50">
        <f t="shared" si="280"/>
        <v>250000</v>
      </c>
      <c r="J353" s="64"/>
    </row>
    <row r="354" spans="1:10" ht="50.25" customHeight="1" thickBot="1" x14ac:dyDescent="0.3">
      <c r="A354" s="71" t="s">
        <v>103</v>
      </c>
      <c r="B354" s="68" t="s">
        <v>98</v>
      </c>
      <c r="C354" s="68"/>
      <c r="D354" s="33" t="s">
        <v>37</v>
      </c>
      <c r="E354" s="31">
        <f>F354+G354+H354+I354</f>
        <v>0</v>
      </c>
      <c r="F354" s="36">
        <v>0</v>
      </c>
      <c r="G354" s="49">
        <v>0</v>
      </c>
      <c r="H354" s="44">
        <v>0</v>
      </c>
      <c r="I354" s="50">
        <v>0</v>
      </c>
      <c r="J354" s="53"/>
    </row>
    <row r="355" spans="1:10" ht="51" customHeight="1" thickBot="1" x14ac:dyDescent="0.3">
      <c r="A355" s="72"/>
      <c r="B355" s="69"/>
      <c r="C355" s="69"/>
      <c r="D355" s="33" t="s">
        <v>5</v>
      </c>
      <c r="E355" s="31">
        <f t="shared" ref="E355:E357" si="281">F355+G355+H355+I355</f>
        <v>0</v>
      </c>
      <c r="F355" s="36">
        <v>0</v>
      </c>
      <c r="G355" s="49">
        <v>0</v>
      </c>
      <c r="H355" s="44">
        <v>0</v>
      </c>
      <c r="I355" s="50">
        <v>0</v>
      </c>
      <c r="J355" s="63"/>
    </row>
    <row r="356" spans="1:10" ht="51.75" customHeight="1" thickBot="1" x14ac:dyDescent="0.3">
      <c r="A356" s="72"/>
      <c r="B356" s="69"/>
      <c r="C356" s="69"/>
      <c r="D356" s="33" t="s">
        <v>6</v>
      </c>
      <c r="E356" s="31">
        <f t="shared" si="281"/>
        <v>4983024.6900000004</v>
      </c>
      <c r="F356" s="36">
        <v>4983024.6900000004</v>
      </c>
      <c r="G356" s="49">
        <v>0</v>
      </c>
      <c r="H356" s="44">
        <v>0</v>
      </c>
      <c r="I356" s="50">
        <v>0</v>
      </c>
      <c r="J356" s="63"/>
    </row>
    <row r="357" spans="1:10" ht="33.75" customHeight="1" thickBot="1" x14ac:dyDescent="0.3">
      <c r="A357" s="72"/>
      <c r="B357" s="69"/>
      <c r="C357" s="69"/>
      <c r="D357" s="33" t="s">
        <v>7</v>
      </c>
      <c r="E357" s="31">
        <f t="shared" si="281"/>
        <v>0</v>
      </c>
      <c r="F357" s="36">
        <v>0</v>
      </c>
      <c r="G357" s="49">
        <v>0</v>
      </c>
      <c r="H357" s="44">
        <v>0</v>
      </c>
      <c r="I357" s="50">
        <v>0</v>
      </c>
      <c r="J357" s="63"/>
    </row>
    <row r="358" spans="1:10" ht="24.75" customHeight="1" thickBot="1" x14ac:dyDescent="0.3">
      <c r="A358" s="73"/>
      <c r="B358" s="70"/>
      <c r="C358" s="70"/>
      <c r="D358" s="33" t="s">
        <v>8</v>
      </c>
      <c r="E358" s="31">
        <f t="shared" ref="E358:F358" si="282">E354+E355+E356+E357</f>
        <v>4983024.6900000004</v>
      </c>
      <c r="F358" s="36">
        <f t="shared" si="282"/>
        <v>4983024.6900000004</v>
      </c>
      <c r="G358" s="49">
        <f t="shared" ref="G358:I358" si="283">G354+G355+G356+G357</f>
        <v>0</v>
      </c>
      <c r="H358" s="44">
        <f t="shared" si="283"/>
        <v>0</v>
      </c>
      <c r="I358" s="50">
        <f t="shared" si="283"/>
        <v>0</v>
      </c>
      <c r="J358" s="64"/>
    </row>
    <row r="359" spans="1:10" ht="51" customHeight="1" thickBot="1" x14ac:dyDescent="0.3">
      <c r="A359" s="71" t="s">
        <v>164</v>
      </c>
      <c r="B359" s="68" t="s">
        <v>82</v>
      </c>
      <c r="C359" s="68"/>
      <c r="D359" s="33" t="s">
        <v>37</v>
      </c>
      <c r="E359" s="31">
        <f>F359+G359+H359+I359</f>
        <v>61855.56</v>
      </c>
      <c r="F359" s="36">
        <v>61855.56</v>
      </c>
      <c r="G359" s="49">
        <v>0</v>
      </c>
      <c r="H359" s="44">
        <v>0</v>
      </c>
      <c r="I359" s="50">
        <v>0</v>
      </c>
      <c r="J359" s="53"/>
    </row>
    <row r="360" spans="1:10" ht="51.75" customHeight="1" thickBot="1" x14ac:dyDescent="0.3">
      <c r="A360" s="72"/>
      <c r="B360" s="69"/>
      <c r="C360" s="69"/>
      <c r="D360" s="33" t="s">
        <v>5</v>
      </c>
      <c r="E360" s="31">
        <f t="shared" ref="E360:E362" si="284">F360+G360+H360+I360</f>
        <v>0</v>
      </c>
      <c r="F360" s="36">
        <v>0</v>
      </c>
      <c r="G360" s="49">
        <v>0</v>
      </c>
      <c r="H360" s="44">
        <v>0</v>
      </c>
      <c r="I360" s="50">
        <v>0</v>
      </c>
      <c r="J360" s="63"/>
    </row>
    <row r="361" spans="1:10" ht="47.25" customHeight="1" thickBot="1" x14ac:dyDescent="0.3">
      <c r="A361" s="72"/>
      <c r="B361" s="69"/>
      <c r="C361" s="69"/>
      <c r="D361" s="33" t="s">
        <v>6</v>
      </c>
      <c r="E361" s="31">
        <f t="shared" si="284"/>
        <v>0</v>
      </c>
      <c r="F361" s="36">
        <v>0</v>
      </c>
      <c r="G361" s="49">
        <v>0</v>
      </c>
      <c r="H361" s="44">
        <v>0</v>
      </c>
      <c r="I361" s="50">
        <v>0</v>
      </c>
      <c r="J361" s="63"/>
    </row>
    <row r="362" spans="1:10" ht="37.5" customHeight="1" thickBot="1" x14ac:dyDescent="0.3">
      <c r="A362" s="72"/>
      <c r="B362" s="69"/>
      <c r="C362" s="69"/>
      <c r="D362" s="33" t="s">
        <v>7</v>
      </c>
      <c r="E362" s="31">
        <f t="shared" si="284"/>
        <v>0</v>
      </c>
      <c r="F362" s="36">
        <v>0</v>
      </c>
      <c r="G362" s="49">
        <v>0</v>
      </c>
      <c r="H362" s="44">
        <v>0</v>
      </c>
      <c r="I362" s="50">
        <v>0</v>
      </c>
      <c r="J362" s="63"/>
    </row>
    <row r="363" spans="1:10" ht="28.5" customHeight="1" thickBot="1" x14ac:dyDescent="0.3">
      <c r="A363" s="73"/>
      <c r="B363" s="70"/>
      <c r="C363" s="70"/>
      <c r="D363" s="33" t="s">
        <v>8</v>
      </c>
      <c r="E363" s="31">
        <f t="shared" ref="E363:F363" si="285">E359+E360+E361+E362</f>
        <v>61855.56</v>
      </c>
      <c r="F363" s="36">
        <f t="shared" si="285"/>
        <v>61855.56</v>
      </c>
      <c r="G363" s="49">
        <f t="shared" ref="G363:I363" si="286">G359+G360+G361+G362</f>
        <v>0</v>
      </c>
      <c r="H363" s="44">
        <f t="shared" si="286"/>
        <v>0</v>
      </c>
      <c r="I363" s="50">
        <f t="shared" si="286"/>
        <v>0</v>
      </c>
      <c r="J363" s="64"/>
    </row>
    <row r="364" spans="1:10" ht="50.25" customHeight="1" thickBot="1" x14ac:dyDescent="0.3">
      <c r="A364" s="71" t="s">
        <v>165</v>
      </c>
      <c r="B364" s="68" t="s">
        <v>204</v>
      </c>
      <c r="C364" s="68"/>
      <c r="D364" s="33" t="s">
        <v>37</v>
      </c>
      <c r="E364" s="31">
        <f>F364+G364+H364+I364</f>
        <v>815630.38</v>
      </c>
      <c r="F364" s="36">
        <v>815630.38</v>
      </c>
      <c r="G364" s="49">
        <v>0</v>
      </c>
      <c r="H364" s="44">
        <v>0</v>
      </c>
      <c r="I364" s="50">
        <v>0</v>
      </c>
      <c r="J364" s="53"/>
    </row>
    <row r="365" spans="1:10" ht="50.25" customHeight="1" thickBot="1" x14ac:dyDescent="0.3">
      <c r="A365" s="72"/>
      <c r="B365" s="69"/>
      <c r="C365" s="69"/>
      <c r="D365" s="33" t="s">
        <v>5</v>
      </c>
      <c r="E365" s="31">
        <f t="shared" ref="E365:E367" si="287">F365+G365+H365+I365</f>
        <v>0</v>
      </c>
      <c r="F365" s="36">
        <v>0</v>
      </c>
      <c r="G365" s="49">
        <v>0</v>
      </c>
      <c r="H365" s="44">
        <v>0</v>
      </c>
      <c r="I365" s="50">
        <v>0</v>
      </c>
      <c r="J365" s="63"/>
    </row>
    <row r="366" spans="1:10" ht="50.25" customHeight="1" thickBot="1" x14ac:dyDescent="0.3">
      <c r="A366" s="72"/>
      <c r="B366" s="69"/>
      <c r="C366" s="69"/>
      <c r="D366" s="33" t="s">
        <v>6</v>
      </c>
      <c r="E366" s="31">
        <f t="shared" si="287"/>
        <v>2043743.76</v>
      </c>
      <c r="F366" s="36">
        <v>2043743.76</v>
      </c>
      <c r="G366" s="49">
        <v>0</v>
      </c>
      <c r="H366" s="44">
        <v>0</v>
      </c>
      <c r="I366" s="50">
        <v>0</v>
      </c>
      <c r="J366" s="63"/>
    </row>
    <row r="367" spans="1:10" ht="37.5" customHeight="1" thickBot="1" x14ac:dyDescent="0.3">
      <c r="A367" s="72"/>
      <c r="B367" s="69"/>
      <c r="C367" s="69"/>
      <c r="D367" s="33" t="s">
        <v>7</v>
      </c>
      <c r="E367" s="31">
        <f t="shared" si="287"/>
        <v>0</v>
      </c>
      <c r="F367" s="36">
        <v>0</v>
      </c>
      <c r="G367" s="49">
        <v>0</v>
      </c>
      <c r="H367" s="44">
        <v>0</v>
      </c>
      <c r="I367" s="50">
        <v>0</v>
      </c>
      <c r="J367" s="63"/>
    </row>
    <row r="368" spans="1:10" ht="30.75" customHeight="1" thickBot="1" x14ac:dyDescent="0.3">
      <c r="A368" s="73"/>
      <c r="B368" s="70"/>
      <c r="C368" s="70"/>
      <c r="D368" s="33" t="s">
        <v>8</v>
      </c>
      <c r="E368" s="31">
        <f t="shared" ref="E368:F368" si="288">E364+E365+E366+E367</f>
        <v>2859374.14</v>
      </c>
      <c r="F368" s="36">
        <f t="shared" si="288"/>
        <v>2859374.14</v>
      </c>
      <c r="G368" s="49">
        <f t="shared" ref="G368:I368" si="289">G364+G365+G366+G367</f>
        <v>0</v>
      </c>
      <c r="H368" s="44">
        <f t="shared" si="289"/>
        <v>0</v>
      </c>
      <c r="I368" s="50">
        <f t="shared" si="289"/>
        <v>0</v>
      </c>
      <c r="J368" s="64"/>
    </row>
    <row r="369" spans="1:10" ht="46.5" customHeight="1" thickBot="1" x14ac:dyDescent="0.3">
      <c r="A369" s="71" t="s">
        <v>166</v>
      </c>
      <c r="B369" s="68" t="s">
        <v>79</v>
      </c>
      <c r="C369" s="68"/>
      <c r="D369" s="33" t="s">
        <v>37</v>
      </c>
      <c r="E369" s="31">
        <f>F369+G369+H369+I369</f>
        <v>1748652.08</v>
      </c>
      <c r="F369" s="36">
        <v>1748652.08</v>
      </c>
      <c r="G369" s="49">
        <v>0</v>
      </c>
      <c r="H369" s="44">
        <v>0</v>
      </c>
      <c r="I369" s="50">
        <v>0</v>
      </c>
      <c r="J369" s="53"/>
    </row>
    <row r="370" spans="1:10" ht="49.5" customHeight="1" thickBot="1" x14ac:dyDescent="0.3">
      <c r="A370" s="72"/>
      <c r="B370" s="69"/>
      <c r="C370" s="69"/>
      <c r="D370" s="33" t="s">
        <v>5</v>
      </c>
      <c r="E370" s="31">
        <f t="shared" ref="E370:E372" si="290">F370+G370+H370+I370</f>
        <v>0</v>
      </c>
      <c r="F370" s="36">
        <v>0</v>
      </c>
      <c r="G370" s="49">
        <v>0</v>
      </c>
      <c r="H370" s="44">
        <v>0</v>
      </c>
      <c r="I370" s="50">
        <v>0</v>
      </c>
      <c r="J370" s="63"/>
    </row>
    <row r="371" spans="1:10" ht="45" customHeight="1" thickBot="1" x14ac:dyDescent="0.3">
      <c r="A371" s="72"/>
      <c r="B371" s="69"/>
      <c r="C371" s="69"/>
      <c r="D371" s="33" t="s">
        <v>6</v>
      </c>
      <c r="E371" s="31">
        <f t="shared" si="290"/>
        <v>0</v>
      </c>
      <c r="F371" s="36">
        <v>0</v>
      </c>
      <c r="G371" s="49">
        <v>0</v>
      </c>
      <c r="H371" s="44">
        <v>0</v>
      </c>
      <c r="I371" s="50">
        <v>0</v>
      </c>
      <c r="J371" s="63"/>
    </row>
    <row r="372" spans="1:10" ht="32.25" customHeight="1" thickBot="1" x14ac:dyDescent="0.3">
      <c r="A372" s="72"/>
      <c r="B372" s="69"/>
      <c r="C372" s="69"/>
      <c r="D372" s="33" t="s">
        <v>7</v>
      </c>
      <c r="E372" s="31">
        <f t="shared" si="290"/>
        <v>0</v>
      </c>
      <c r="F372" s="36">
        <v>0</v>
      </c>
      <c r="G372" s="49">
        <v>0</v>
      </c>
      <c r="H372" s="44">
        <v>0</v>
      </c>
      <c r="I372" s="50">
        <v>0</v>
      </c>
      <c r="J372" s="63"/>
    </row>
    <row r="373" spans="1:10" ht="28.5" customHeight="1" thickBot="1" x14ac:dyDescent="0.3">
      <c r="A373" s="73"/>
      <c r="B373" s="70"/>
      <c r="C373" s="70"/>
      <c r="D373" s="33" t="s">
        <v>8</v>
      </c>
      <c r="E373" s="31">
        <f t="shared" ref="E373:F373" si="291">E369+E370+E371+E372</f>
        <v>1748652.08</v>
      </c>
      <c r="F373" s="36">
        <f t="shared" si="291"/>
        <v>1748652.08</v>
      </c>
      <c r="G373" s="49">
        <f t="shared" ref="G373:I373" si="292">G369+G370+G371+G372</f>
        <v>0</v>
      </c>
      <c r="H373" s="44">
        <f t="shared" si="292"/>
        <v>0</v>
      </c>
      <c r="I373" s="50">
        <f t="shared" si="292"/>
        <v>0</v>
      </c>
      <c r="J373" s="64"/>
    </row>
    <row r="374" spans="1:10" ht="48.75" customHeight="1" thickBot="1" x14ac:dyDescent="0.3">
      <c r="A374" s="71" t="s">
        <v>167</v>
      </c>
      <c r="B374" s="68" t="s">
        <v>89</v>
      </c>
      <c r="C374" s="68"/>
      <c r="D374" s="33" t="s">
        <v>37</v>
      </c>
      <c r="E374" s="31">
        <f>F374+G374+H374+I374</f>
        <v>1026600</v>
      </c>
      <c r="F374" s="36">
        <v>451600</v>
      </c>
      <c r="G374" s="49">
        <v>162500</v>
      </c>
      <c r="H374" s="44">
        <v>162500</v>
      </c>
      <c r="I374" s="50">
        <v>250000</v>
      </c>
      <c r="J374" s="53"/>
    </row>
    <row r="375" spans="1:10" ht="50.25" customHeight="1" thickBot="1" x14ac:dyDescent="0.3">
      <c r="A375" s="72"/>
      <c r="B375" s="69"/>
      <c r="C375" s="69"/>
      <c r="D375" s="33" t="s">
        <v>5</v>
      </c>
      <c r="E375" s="31">
        <f t="shared" ref="E375:E377" si="293">F375+G375+H375+I375</f>
        <v>0</v>
      </c>
      <c r="F375" s="36">
        <v>0</v>
      </c>
      <c r="G375" s="49">
        <v>0</v>
      </c>
      <c r="H375" s="44">
        <v>0</v>
      </c>
      <c r="I375" s="50">
        <v>0</v>
      </c>
      <c r="J375" s="63"/>
    </row>
    <row r="376" spans="1:10" ht="46.5" customHeight="1" thickBot="1" x14ac:dyDescent="0.3">
      <c r="A376" s="72"/>
      <c r="B376" s="69"/>
      <c r="C376" s="69"/>
      <c r="D376" s="33" t="s">
        <v>6</v>
      </c>
      <c r="E376" s="31">
        <f t="shared" si="293"/>
        <v>3087500</v>
      </c>
      <c r="F376" s="36">
        <v>0</v>
      </c>
      <c r="G376" s="49">
        <v>3087500</v>
      </c>
      <c r="H376" s="44">
        <v>0</v>
      </c>
      <c r="I376" s="50">
        <v>0</v>
      </c>
      <c r="J376" s="63"/>
    </row>
    <row r="377" spans="1:10" ht="40.5" customHeight="1" thickBot="1" x14ac:dyDescent="0.3">
      <c r="A377" s="72"/>
      <c r="B377" s="69"/>
      <c r="C377" s="69"/>
      <c r="D377" s="33" t="s">
        <v>7</v>
      </c>
      <c r="E377" s="31">
        <f t="shared" si="293"/>
        <v>0</v>
      </c>
      <c r="F377" s="36">
        <v>0</v>
      </c>
      <c r="G377" s="49">
        <v>0</v>
      </c>
      <c r="H377" s="44">
        <v>0</v>
      </c>
      <c r="I377" s="50">
        <v>0</v>
      </c>
      <c r="J377" s="63"/>
    </row>
    <row r="378" spans="1:10" ht="27.75" customHeight="1" thickBot="1" x14ac:dyDescent="0.3">
      <c r="A378" s="73"/>
      <c r="B378" s="70"/>
      <c r="C378" s="70"/>
      <c r="D378" s="33" t="s">
        <v>8</v>
      </c>
      <c r="E378" s="31">
        <f t="shared" ref="E378:F378" si="294">E374+E375+E376+E377</f>
        <v>4114100</v>
      </c>
      <c r="F378" s="36">
        <f t="shared" si="294"/>
        <v>451600</v>
      </c>
      <c r="G378" s="49">
        <f t="shared" ref="G378:I378" si="295">G374+G375+G376+G377</f>
        <v>3250000</v>
      </c>
      <c r="H378" s="44">
        <f t="shared" si="295"/>
        <v>162500</v>
      </c>
      <c r="I378" s="50">
        <f t="shared" si="295"/>
        <v>250000</v>
      </c>
      <c r="J378" s="64"/>
    </row>
    <row r="379" spans="1:10" ht="47.25" customHeight="1" thickBot="1" x14ac:dyDescent="0.3">
      <c r="A379" s="71" t="s">
        <v>243</v>
      </c>
      <c r="B379" s="68" t="s">
        <v>244</v>
      </c>
      <c r="C379" s="68"/>
      <c r="D379" s="33" t="s">
        <v>37</v>
      </c>
      <c r="E379" s="31">
        <f>F379+G379+H379+I379</f>
        <v>1496020.96</v>
      </c>
      <c r="F379" s="36">
        <v>1496020.96</v>
      </c>
      <c r="G379" s="49">
        <v>0</v>
      </c>
      <c r="H379" s="44">
        <v>0</v>
      </c>
      <c r="I379" s="50">
        <v>0</v>
      </c>
      <c r="J379" s="53"/>
    </row>
    <row r="380" spans="1:10" ht="52.5" customHeight="1" thickBot="1" x14ac:dyDescent="0.3">
      <c r="A380" s="72"/>
      <c r="B380" s="69"/>
      <c r="C380" s="69"/>
      <c r="D380" s="33" t="s">
        <v>5</v>
      </c>
      <c r="E380" s="31">
        <f t="shared" ref="E380:E382" si="296">F380+G380+H380+I380</f>
        <v>0</v>
      </c>
      <c r="F380" s="36">
        <v>0</v>
      </c>
      <c r="G380" s="49">
        <v>0</v>
      </c>
      <c r="H380" s="44">
        <v>0</v>
      </c>
      <c r="I380" s="50">
        <v>0</v>
      </c>
      <c r="J380" s="63"/>
    </row>
    <row r="381" spans="1:10" ht="44.25" customHeight="1" thickBot="1" x14ac:dyDescent="0.3">
      <c r="A381" s="72"/>
      <c r="B381" s="69"/>
      <c r="C381" s="69"/>
      <c r="D381" s="33" t="s">
        <v>6</v>
      </c>
      <c r="E381" s="31">
        <f t="shared" si="296"/>
        <v>0</v>
      </c>
      <c r="F381" s="36">
        <v>0</v>
      </c>
      <c r="G381" s="49">
        <v>0</v>
      </c>
      <c r="H381" s="44">
        <v>0</v>
      </c>
      <c r="I381" s="50">
        <v>0</v>
      </c>
      <c r="J381" s="63"/>
    </row>
    <row r="382" spans="1:10" ht="29.25" customHeight="1" thickBot="1" x14ac:dyDescent="0.3">
      <c r="A382" s="72"/>
      <c r="B382" s="69"/>
      <c r="C382" s="69"/>
      <c r="D382" s="33" t="s">
        <v>7</v>
      </c>
      <c r="E382" s="31">
        <f t="shared" si="296"/>
        <v>0</v>
      </c>
      <c r="F382" s="36">
        <v>0</v>
      </c>
      <c r="G382" s="49">
        <v>0</v>
      </c>
      <c r="H382" s="44">
        <v>0</v>
      </c>
      <c r="I382" s="50">
        <v>0</v>
      </c>
      <c r="J382" s="63"/>
    </row>
    <row r="383" spans="1:10" ht="27.75" customHeight="1" thickBot="1" x14ac:dyDescent="0.3">
      <c r="A383" s="73"/>
      <c r="B383" s="70"/>
      <c r="C383" s="70"/>
      <c r="D383" s="33" t="s">
        <v>8</v>
      </c>
      <c r="E383" s="31">
        <f t="shared" ref="E383:I383" si="297">E379+E380+E381+E382</f>
        <v>1496020.96</v>
      </c>
      <c r="F383" s="36">
        <f t="shared" si="297"/>
        <v>1496020.96</v>
      </c>
      <c r="G383" s="49">
        <f t="shared" si="297"/>
        <v>0</v>
      </c>
      <c r="H383" s="44">
        <f t="shared" si="297"/>
        <v>0</v>
      </c>
      <c r="I383" s="50">
        <f t="shared" si="297"/>
        <v>0</v>
      </c>
      <c r="J383" s="64"/>
    </row>
    <row r="384" spans="1:10" ht="45.75" customHeight="1" thickBot="1" x14ac:dyDescent="0.3">
      <c r="A384" s="71" t="s">
        <v>222</v>
      </c>
      <c r="B384" s="68" t="s">
        <v>223</v>
      </c>
      <c r="C384" s="68"/>
      <c r="D384" s="33" t="s">
        <v>37</v>
      </c>
      <c r="E384" s="31">
        <f>F384+G384+H384+I384</f>
        <v>200000</v>
      </c>
      <c r="F384" s="36">
        <f>F389</f>
        <v>0</v>
      </c>
      <c r="G384" s="49">
        <f t="shared" ref="G384:I384" si="298">G389</f>
        <v>100000</v>
      </c>
      <c r="H384" s="44">
        <f t="shared" si="298"/>
        <v>100000</v>
      </c>
      <c r="I384" s="50">
        <f t="shared" si="298"/>
        <v>0</v>
      </c>
      <c r="J384" s="53">
        <v>68</v>
      </c>
    </row>
    <row r="385" spans="1:10" ht="43.5" customHeight="1" thickBot="1" x14ac:dyDescent="0.3">
      <c r="A385" s="72"/>
      <c r="B385" s="69"/>
      <c r="C385" s="69"/>
      <c r="D385" s="33" t="s">
        <v>5</v>
      </c>
      <c r="E385" s="31">
        <f t="shared" ref="E385:E387" si="299">F385+G385+H385+I385</f>
        <v>0</v>
      </c>
      <c r="F385" s="36">
        <f>F390</f>
        <v>0</v>
      </c>
      <c r="G385" s="49">
        <f t="shared" ref="G385:I385" si="300">G390</f>
        <v>0</v>
      </c>
      <c r="H385" s="44">
        <f t="shared" si="300"/>
        <v>0</v>
      </c>
      <c r="I385" s="50">
        <f t="shared" si="300"/>
        <v>0</v>
      </c>
      <c r="J385" s="54"/>
    </row>
    <row r="386" spans="1:10" ht="45" customHeight="1" thickBot="1" x14ac:dyDescent="0.3">
      <c r="A386" s="72"/>
      <c r="B386" s="69"/>
      <c r="C386" s="69"/>
      <c r="D386" s="33" t="s">
        <v>6</v>
      </c>
      <c r="E386" s="31">
        <f t="shared" si="299"/>
        <v>0</v>
      </c>
      <c r="F386" s="36">
        <f>F391</f>
        <v>0</v>
      </c>
      <c r="G386" s="49">
        <f t="shared" ref="G386:I386" si="301">G391</f>
        <v>0</v>
      </c>
      <c r="H386" s="44">
        <f t="shared" si="301"/>
        <v>0</v>
      </c>
      <c r="I386" s="50">
        <f t="shared" si="301"/>
        <v>0</v>
      </c>
      <c r="J386" s="54"/>
    </row>
    <row r="387" spans="1:10" ht="39.75" customHeight="1" thickBot="1" x14ac:dyDescent="0.3">
      <c r="A387" s="72"/>
      <c r="B387" s="69"/>
      <c r="C387" s="69"/>
      <c r="D387" s="33" t="s">
        <v>7</v>
      </c>
      <c r="E387" s="31">
        <f t="shared" si="299"/>
        <v>0</v>
      </c>
      <c r="F387" s="36">
        <f>F392</f>
        <v>0</v>
      </c>
      <c r="G387" s="49">
        <f t="shared" ref="G387:I387" si="302">G392</f>
        <v>0</v>
      </c>
      <c r="H387" s="44">
        <f t="shared" si="302"/>
        <v>0</v>
      </c>
      <c r="I387" s="50">
        <f t="shared" si="302"/>
        <v>0</v>
      </c>
      <c r="J387" s="54"/>
    </row>
    <row r="388" spans="1:10" ht="27.75" customHeight="1" thickBot="1" x14ac:dyDescent="0.3">
      <c r="A388" s="73"/>
      <c r="B388" s="70"/>
      <c r="C388" s="70"/>
      <c r="D388" s="33" t="s">
        <v>8</v>
      </c>
      <c r="E388" s="31">
        <f t="shared" ref="E388:I388" si="303">E384+E385+E386+E387</f>
        <v>200000</v>
      </c>
      <c r="F388" s="36">
        <f t="shared" si="303"/>
        <v>0</v>
      </c>
      <c r="G388" s="49">
        <f t="shared" si="303"/>
        <v>100000</v>
      </c>
      <c r="H388" s="44">
        <f t="shared" si="303"/>
        <v>100000</v>
      </c>
      <c r="I388" s="50">
        <f t="shared" si="303"/>
        <v>0</v>
      </c>
      <c r="J388" s="54"/>
    </row>
    <row r="389" spans="1:10" ht="49.5" customHeight="1" thickBot="1" x14ac:dyDescent="0.3">
      <c r="A389" s="71" t="s">
        <v>169</v>
      </c>
      <c r="B389" s="68" t="s">
        <v>224</v>
      </c>
      <c r="C389" s="68"/>
      <c r="D389" s="33" t="s">
        <v>37</v>
      </c>
      <c r="E389" s="31">
        <f>F389+G389+H389+I389</f>
        <v>200000</v>
      </c>
      <c r="F389" s="36">
        <v>0</v>
      </c>
      <c r="G389" s="49">
        <v>100000</v>
      </c>
      <c r="H389" s="44">
        <v>100000</v>
      </c>
      <c r="I389" s="50">
        <v>0</v>
      </c>
      <c r="J389" s="53"/>
    </row>
    <row r="390" spans="1:10" ht="50.25" customHeight="1" thickBot="1" x14ac:dyDescent="0.3">
      <c r="A390" s="72"/>
      <c r="B390" s="69"/>
      <c r="C390" s="69"/>
      <c r="D390" s="33" t="s">
        <v>5</v>
      </c>
      <c r="E390" s="31">
        <f t="shared" ref="E390:E392" si="304">F390+G390+H390+I390</f>
        <v>0</v>
      </c>
      <c r="F390" s="36">
        <v>0</v>
      </c>
      <c r="G390" s="49">
        <v>0</v>
      </c>
      <c r="H390" s="44">
        <v>0</v>
      </c>
      <c r="I390" s="50">
        <v>0</v>
      </c>
      <c r="J390" s="54"/>
    </row>
    <row r="391" spans="1:10" ht="43.5" customHeight="1" thickBot="1" x14ac:dyDescent="0.3">
      <c r="A391" s="72"/>
      <c r="B391" s="69"/>
      <c r="C391" s="69"/>
      <c r="D391" s="33" t="s">
        <v>6</v>
      </c>
      <c r="E391" s="31">
        <f t="shared" si="304"/>
        <v>0</v>
      </c>
      <c r="F391" s="36">
        <v>0</v>
      </c>
      <c r="G391" s="49">
        <v>0</v>
      </c>
      <c r="H391" s="44">
        <v>0</v>
      </c>
      <c r="I391" s="50">
        <v>0</v>
      </c>
      <c r="J391" s="54"/>
    </row>
    <row r="392" spans="1:10" ht="39.75" customHeight="1" thickBot="1" x14ac:dyDescent="0.3">
      <c r="A392" s="72"/>
      <c r="B392" s="69"/>
      <c r="C392" s="69"/>
      <c r="D392" s="33" t="s">
        <v>7</v>
      </c>
      <c r="E392" s="31">
        <f t="shared" si="304"/>
        <v>0</v>
      </c>
      <c r="F392" s="36">
        <v>0</v>
      </c>
      <c r="G392" s="49">
        <v>0</v>
      </c>
      <c r="H392" s="44">
        <v>0</v>
      </c>
      <c r="I392" s="50">
        <v>0</v>
      </c>
      <c r="J392" s="54"/>
    </row>
    <row r="393" spans="1:10" ht="27.75" customHeight="1" thickBot="1" x14ac:dyDescent="0.3">
      <c r="A393" s="73"/>
      <c r="B393" s="70"/>
      <c r="C393" s="70"/>
      <c r="D393" s="33" t="s">
        <v>8</v>
      </c>
      <c r="E393" s="31">
        <f t="shared" ref="E393:I393" si="305">E389+E390+E391+E392</f>
        <v>200000</v>
      </c>
      <c r="F393" s="36">
        <f t="shared" si="305"/>
        <v>0</v>
      </c>
      <c r="G393" s="49">
        <f t="shared" si="305"/>
        <v>100000</v>
      </c>
      <c r="H393" s="44">
        <f t="shared" si="305"/>
        <v>100000</v>
      </c>
      <c r="I393" s="50">
        <f t="shared" si="305"/>
        <v>0</v>
      </c>
      <c r="J393" s="54"/>
    </row>
    <row r="394" spans="1:10" ht="45" customHeight="1" thickBot="1" x14ac:dyDescent="0.3">
      <c r="A394" s="65">
        <v>25</v>
      </c>
      <c r="B394" s="68" t="s">
        <v>168</v>
      </c>
      <c r="C394" s="68"/>
      <c r="D394" s="33" t="s">
        <v>37</v>
      </c>
      <c r="E394" s="31">
        <f>E399</f>
        <v>75000</v>
      </c>
      <c r="F394" s="36">
        <f>F399</f>
        <v>75000</v>
      </c>
      <c r="G394" s="49">
        <f t="shared" ref="G394:I394" si="306">G399</f>
        <v>0</v>
      </c>
      <c r="H394" s="44">
        <f t="shared" si="306"/>
        <v>0</v>
      </c>
      <c r="I394" s="50">
        <f t="shared" si="306"/>
        <v>0</v>
      </c>
      <c r="J394" s="53">
        <v>66</v>
      </c>
    </row>
    <row r="395" spans="1:10" ht="54" customHeight="1" thickBot="1" x14ac:dyDescent="0.3">
      <c r="A395" s="66"/>
      <c r="B395" s="69"/>
      <c r="C395" s="69"/>
      <c r="D395" s="33" t="s">
        <v>5</v>
      </c>
      <c r="E395" s="31">
        <f t="shared" ref="E395:F397" si="307">E400</f>
        <v>0</v>
      </c>
      <c r="F395" s="36">
        <f t="shared" si="307"/>
        <v>0</v>
      </c>
      <c r="G395" s="49">
        <f t="shared" ref="G395:I395" si="308">G400</f>
        <v>0</v>
      </c>
      <c r="H395" s="44">
        <f t="shared" si="308"/>
        <v>0</v>
      </c>
      <c r="I395" s="50">
        <f t="shared" si="308"/>
        <v>0</v>
      </c>
      <c r="J395" s="63"/>
    </row>
    <row r="396" spans="1:10" ht="51.75" customHeight="1" thickBot="1" x14ac:dyDescent="0.3">
      <c r="A396" s="66"/>
      <c r="B396" s="69"/>
      <c r="C396" s="69"/>
      <c r="D396" s="33" t="s">
        <v>6</v>
      </c>
      <c r="E396" s="31">
        <f t="shared" si="307"/>
        <v>95000</v>
      </c>
      <c r="F396" s="36">
        <f t="shared" si="307"/>
        <v>95000</v>
      </c>
      <c r="G396" s="49">
        <f t="shared" ref="G396:I396" si="309">G401</f>
        <v>0</v>
      </c>
      <c r="H396" s="44">
        <f t="shared" si="309"/>
        <v>0</v>
      </c>
      <c r="I396" s="50">
        <f t="shared" si="309"/>
        <v>0</v>
      </c>
      <c r="J396" s="63"/>
    </row>
    <row r="397" spans="1:10" ht="37.5" customHeight="1" thickBot="1" x14ac:dyDescent="0.3">
      <c r="A397" s="66"/>
      <c r="B397" s="69"/>
      <c r="C397" s="69"/>
      <c r="D397" s="33" t="s">
        <v>7</v>
      </c>
      <c r="E397" s="31">
        <f t="shared" si="307"/>
        <v>0</v>
      </c>
      <c r="F397" s="36">
        <f t="shared" si="307"/>
        <v>0</v>
      </c>
      <c r="G397" s="49">
        <f t="shared" ref="G397:I397" si="310">G402</f>
        <v>0</v>
      </c>
      <c r="H397" s="44">
        <f t="shared" si="310"/>
        <v>0</v>
      </c>
      <c r="I397" s="50">
        <f t="shared" si="310"/>
        <v>0</v>
      </c>
      <c r="J397" s="63"/>
    </row>
    <row r="398" spans="1:10" ht="27.75" customHeight="1" thickBot="1" x14ac:dyDescent="0.3">
      <c r="A398" s="67"/>
      <c r="B398" s="70"/>
      <c r="C398" s="70"/>
      <c r="D398" s="33" t="s">
        <v>8</v>
      </c>
      <c r="E398" s="31">
        <f t="shared" ref="E398:F398" si="311">E394+E395+E396+E397</f>
        <v>170000</v>
      </c>
      <c r="F398" s="36">
        <f t="shared" si="311"/>
        <v>170000</v>
      </c>
      <c r="G398" s="49">
        <f t="shared" ref="G398:I398" si="312">G394+G395+G396+G397</f>
        <v>0</v>
      </c>
      <c r="H398" s="44">
        <f t="shared" si="312"/>
        <v>0</v>
      </c>
      <c r="I398" s="50">
        <f t="shared" si="312"/>
        <v>0</v>
      </c>
      <c r="J398" s="64"/>
    </row>
    <row r="399" spans="1:10" ht="50.25" customHeight="1" thickBot="1" x14ac:dyDescent="0.3">
      <c r="A399" s="71" t="s">
        <v>171</v>
      </c>
      <c r="B399" s="68" t="s">
        <v>90</v>
      </c>
      <c r="C399" s="68"/>
      <c r="D399" s="33" t="s">
        <v>37</v>
      </c>
      <c r="E399" s="31">
        <f>F399+G399+H399+I399</f>
        <v>75000</v>
      </c>
      <c r="F399" s="36">
        <v>75000</v>
      </c>
      <c r="G399" s="49">
        <v>0</v>
      </c>
      <c r="H399" s="44">
        <v>0</v>
      </c>
      <c r="I399" s="50">
        <v>0</v>
      </c>
      <c r="J399" s="53"/>
    </row>
    <row r="400" spans="1:10" ht="50.25" customHeight="1" thickBot="1" x14ac:dyDescent="0.3">
      <c r="A400" s="72"/>
      <c r="B400" s="69"/>
      <c r="C400" s="69"/>
      <c r="D400" s="33" t="s">
        <v>5</v>
      </c>
      <c r="E400" s="31">
        <f t="shared" ref="E400:E402" si="313">F400+G400+H400+I400</f>
        <v>0</v>
      </c>
      <c r="F400" s="36">
        <v>0</v>
      </c>
      <c r="G400" s="49">
        <v>0</v>
      </c>
      <c r="H400" s="44">
        <v>0</v>
      </c>
      <c r="I400" s="50">
        <v>0</v>
      </c>
      <c r="J400" s="63"/>
    </row>
    <row r="401" spans="1:10" ht="50.25" customHeight="1" thickBot="1" x14ac:dyDescent="0.3">
      <c r="A401" s="72"/>
      <c r="B401" s="69"/>
      <c r="C401" s="69"/>
      <c r="D401" s="33" t="s">
        <v>6</v>
      </c>
      <c r="E401" s="31">
        <f t="shared" si="313"/>
        <v>95000</v>
      </c>
      <c r="F401" s="36">
        <v>95000</v>
      </c>
      <c r="G401" s="49">
        <v>0</v>
      </c>
      <c r="H401" s="44">
        <v>0</v>
      </c>
      <c r="I401" s="50">
        <v>0</v>
      </c>
      <c r="J401" s="63"/>
    </row>
    <row r="402" spans="1:10" ht="39" customHeight="1" thickBot="1" x14ac:dyDescent="0.3">
      <c r="A402" s="72"/>
      <c r="B402" s="69"/>
      <c r="C402" s="69"/>
      <c r="D402" s="33" t="s">
        <v>7</v>
      </c>
      <c r="E402" s="31">
        <f t="shared" si="313"/>
        <v>0</v>
      </c>
      <c r="F402" s="36">
        <v>0</v>
      </c>
      <c r="G402" s="49">
        <v>0</v>
      </c>
      <c r="H402" s="44">
        <v>0</v>
      </c>
      <c r="I402" s="50">
        <v>0</v>
      </c>
      <c r="J402" s="63"/>
    </row>
    <row r="403" spans="1:10" ht="29.25" customHeight="1" thickBot="1" x14ac:dyDescent="0.3">
      <c r="A403" s="73"/>
      <c r="B403" s="70"/>
      <c r="C403" s="70"/>
      <c r="D403" s="33" t="s">
        <v>8</v>
      </c>
      <c r="E403" s="31">
        <f t="shared" ref="E403:F403" si="314">E399+E400+E401+E402</f>
        <v>170000</v>
      </c>
      <c r="F403" s="36">
        <f t="shared" si="314"/>
        <v>170000</v>
      </c>
      <c r="G403" s="49">
        <f t="shared" ref="G403:I403" si="315">G399+G400+G401+G402</f>
        <v>0</v>
      </c>
      <c r="H403" s="44">
        <f t="shared" si="315"/>
        <v>0</v>
      </c>
      <c r="I403" s="50">
        <f t="shared" si="315"/>
        <v>0</v>
      </c>
      <c r="J403" s="64"/>
    </row>
    <row r="404" spans="1:10" ht="44.25" customHeight="1" thickBot="1" x14ac:dyDescent="0.3">
      <c r="A404" s="65">
        <v>26</v>
      </c>
      <c r="B404" s="68" t="s">
        <v>170</v>
      </c>
      <c r="C404" s="68"/>
      <c r="D404" s="33" t="s">
        <v>37</v>
      </c>
      <c r="E404" s="31">
        <f t="shared" ref="E404:F407" si="316">E409</f>
        <v>0</v>
      </c>
      <c r="F404" s="36">
        <f t="shared" si="316"/>
        <v>0</v>
      </c>
      <c r="G404" s="49">
        <f t="shared" ref="G404:I404" si="317">G409</f>
        <v>0</v>
      </c>
      <c r="H404" s="44">
        <f t="shared" si="317"/>
        <v>0</v>
      </c>
      <c r="I404" s="50">
        <f t="shared" si="317"/>
        <v>0</v>
      </c>
      <c r="J404" s="53">
        <v>67</v>
      </c>
    </row>
    <row r="405" spans="1:10" ht="46.5" customHeight="1" thickBot="1" x14ac:dyDescent="0.3">
      <c r="A405" s="66"/>
      <c r="B405" s="69"/>
      <c r="C405" s="69"/>
      <c r="D405" s="33" t="s">
        <v>5</v>
      </c>
      <c r="E405" s="31">
        <f t="shared" si="316"/>
        <v>0</v>
      </c>
      <c r="F405" s="36">
        <f t="shared" si="316"/>
        <v>0</v>
      </c>
      <c r="G405" s="49">
        <f t="shared" ref="G405:I405" si="318">G410</f>
        <v>0</v>
      </c>
      <c r="H405" s="44">
        <f t="shared" si="318"/>
        <v>0</v>
      </c>
      <c r="I405" s="50">
        <f t="shared" si="318"/>
        <v>0</v>
      </c>
      <c r="J405" s="63"/>
    </row>
    <row r="406" spans="1:10" ht="52.5" customHeight="1" thickBot="1" x14ac:dyDescent="0.3">
      <c r="A406" s="66"/>
      <c r="B406" s="69"/>
      <c r="C406" s="69"/>
      <c r="D406" s="33" t="s">
        <v>6</v>
      </c>
      <c r="E406" s="31">
        <f t="shared" si="316"/>
        <v>123835.32</v>
      </c>
      <c r="F406" s="36">
        <f t="shared" si="316"/>
        <v>123835.32</v>
      </c>
      <c r="G406" s="49">
        <f t="shared" ref="G406:I406" si="319">G411</f>
        <v>0</v>
      </c>
      <c r="H406" s="44">
        <f t="shared" si="319"/>
        <v>0</v>
      </c>
      <c r="I406" s="50">
        <f t="shared" si="319"/>
        <v>0</v>
      </c>
      <c r="J406" s="63"/>
    </row>
    <row r="407" spans="1:10" ht="38.25" customHeight="1" thickBot="1" x14ac:dyDescent="0.3">
      <c r="A407" s="66"/>
      <c r="B407" s="69"/>
      <c r="C407" s="69"/>
      <c r="D407" s="33" t="s">
        <v>7</v>
      </c>
      <c r="E407" s="31">
        <f t="shared" si="316"/>
        <v>0</v>
      </c>
      <c r="F407" s="36">
        <f t="shared" si="316"/>
        <v>0</v>
      </c>
      <c r="G407" s="49">
        <f t="shared" ref="G407:I407" si="320">G412</f>
        <v>0</v>
      </c>
      <c r="H407" s="44">
        <f t="shared" si="320"/>
        <v>0</v>
      </c>
      <c r="I407" s="50">
        <f t="shared" si="320"/>
        <v>0</v>
      </c>
      <c r="J407" s="63"/>
    </row>
    <row r="408" spans="1:10" ht="23.25" customHeight="1" thickBot="1" x14ac:dyDescent="0.3">
      <c r="A408" s="67"/>
      <c r="B408" s="70"/>
      <c r="C408" s="70"/>
      <c r="D408" s="33" t="s">
        <v>8</v>
      </c>
      <c r="E408" s="31">
        <f t="shared" ref="E408:F408" si="321">E404+E405+E406+E407</f>
        <v>123835.32</v>
      </c>
      <c r="F408" s="36">
        <f t="shared" si="321"/>
        <v>123835.32</v>
      </c>
      <c r="G408" s="49">
        <f t="shared" ref="G408:I408" si="322">G404+G405+G406+G407</f>
        <v>0</v>
      </c>
      <c r="H408" s="44">
        <f t="shared" si="322"/>
        <v>0</v>
      </c>
      <c r="I408" s="50">
        <f t="shared" si="322"/>
        <v>0</v>
      </c>
      <c r="J408" s="64"/>
    </row>
    <row r="409" spans="1:10" ht="50.25" customHeight="1" thickBot="1" x14ac:dyDescent="0.3">
      <c r="A409" s="71" t="s">
        <v>172</v>
      </c>
      <c r="B409" s="68" t="s">
        <v>91</v>
      </c>
      <c r="C409" s="68"/>
      <c r="D409" s="33" t="s">
        <v>37</v>
      </c>
      <c r="E409" s="31">
        <f>F409+G409+H409+I409</f>
        <v>0</v>
      </c>
      <c r="F409" s="36">
        <v>0</v>
      </c>
      <c r="G409" s="49">
        <v>0</v>
      </c>
      <c r="H409" s="44">
        <v>0</v>
      </c>
      <c r="I409" s="50">
        <v>0</v>
      </c>
      <c r="J409" s="53"/>
    </row>
    <row r="410" spans="1:10" ht="50.25" customHeight="1" thickBot="1" x14ac:dyDescent="0.3">
      <c r="A410" s="72"/>
      <c r="B410" s="69"/>
      <c r="C410" s="69"/>
      <c r="D410" s="33" t="s">
        <v>5</v>
      </c>
      <c r="E410" s="31">
        <f t="shared" ref="E410:E412" si="323">F410+G410+H410+I410</f>
        <v>0</v>
      </c>
      <c r="F410" s="36">
        <v>0</v>
      </c>
      <c r="G410" s="49">
        <v>0</v>
      </c>
      <c r="H410" s="44">
        <v>0</v>
      </c>
      <c r="I410" s="50">
        <v>0</v>
      </c>
      <c r="J410" s="63"/>
    </row>
    <row r="411" spans="1:10" ht="50.25" customHeight="1" thickBot="1" x14ac:dyDescent="0.3">
      <c r="A411" s="72"/>
      <c r="B411" s="69"/>
      <c r="C411" s="69"/>
      <c r="D411" s="33" t="s">
        <v>6</v>
      </c>
      <c r="E411" s="31">
        <f t="shared" si="323"/>
        <v>123835.32</v>
      </c>
      <c r="F411" s="36">
        <v>123835.32</v>
      </c>
      <c r="G411" s="49">
        <v>0</v>
      </c>
      <c r="H411" s="44">
        <v>0</v>
      </c>
      <c r="I411" s="50">
        <v>0</v>
      </c>
      <c r="J411" s="63"/>
    </row>
    <row r="412" spans="1:10" ht="38.25" customHeight="1" thickBot="1" x14ac:dyDescent="0.3">
      <c r="A412" s="72"/>
      <c r="B412" s="69"/>
      <c r="C412" s="69"/>
      <c r="D412" s="33" t="s">
        <v>7</v>
      </c>
      <c r="E412" s="31">
        <f t="shared" si="323"/>
        <v>0</v>
      </c>
      <c r="F412" s="36">
        <v>0</v>
      </c>
      <c r="G412" s="49">
        <v>0</v>
      </c>
      <c r="H412" s="44">
        <v>0</v>
      </c>
      <c r="I412" s="50">
        <v>0</v>
      </c>
      <c r="J412" s="63"/>
    </row>
    <row r="413" spans="1:10" ht="30" customHeight="1" thickBot="1" x14ac:dyDescent="0.3">
      <c r="A413" s="73"/>
      <c r="B413" s="70"/>
      <c r="C413" s="70"/>
      <c r="D413" s="33" t="s">
        <v>8</v>
      </c>
      <c r="E413" s="31">
        <f t="shared" ref="E413:F413" si="324">E409+E410+E411+E412</f>
        <v>123835.32</v>
      </c>
      <c r="F413" s="36">
        <f t="shared" si="324"/>
        <v>123835.32</v>
      </c>
      <c r="G413" s="49">
        <f t="shared" ref="G413:I413" si="325">G409+G410+G411+G412</f>
        <v>0</v>
      </c>
      <c r="H413" s="44">
        <f t="shared" si="325"/>
        <v>0</v>
      </c>
      <c r="I413" s="50">
        <f t="shared" si="325"/>
        <v>0</v>
      </c>
      <c r="J413" s="64"/>
    </row>
    <row r="414" spans="1:10" ht="49.5" customHeight="1" thickBot="1" x14ac:dyDescent="0.3">
      <c r="A414" s="88"/>
      <c r="B414" s="80" t="s">
        <v>205</v>
      </c>
      <c r="C414" s="92" t="s">
        <v>50</v>
      </c>
      <c r="D414" s="13" t="s">
        <v>37</v>
      </c>
      <c r="E414" s="4">
        <f>E419+E424+E429</f>
        <v>774146.84</v>
      </c>
      <c r="F414" s="35">
        <f>F419+F424+F429</f>
        <v>379214.83999999997</v>
      </c>
      <c r="G414" s="47">
        <f t="shared" ref="G414:I414" si="326">G419+G424+G429</f>
        <v>197644</v>
      </c>
      <c r="H414" s="10">
        <f t="shared" si="326"/>
        <v>98644</v>
      </c>
      <c r="I414" s="48">
        <f t="shared" si="326"/>
        <v>98644</v>
      </c>
      <c r="J414" s="82"/>
    </row>
    <row r="415" spans="1:10" ht="45.75" thickBot="1" x14ac:dyDescent="0.3">
      <c r="A415" s="89"/>
      <c r="B415" s="86"/>
      <c r="C415" s="93"/>
      <c r="D415" s="13" t="s">
        <v>5</v>
      </c>
      <c r="E415" s="4">
        <v>0</v>
      </c>
      <c r="F415" s="35">
        <v>0</v>
      </c>
      <c r="G415" s="47">
        <v>0</v>
      </c>
      <c r="H415" s="10">
        <v>0</v>
      </c>
      <c r="I415" s="48">
        <v>0</v>
      </c>
      <c r="J415" s="61"/>
    </row>
    <row r="416" spans="1:10" ht="45.75" thickBot="1" x14ac:dyDescent="0.3">
      <c r="A416" s="89"/>
      <c r="B416" s="86"/>
      <c r="C416" s="93"/>
      <c r="D416" s="13" t="s">
        <v>6</v>
      </c>
      <c r="E416" s="4">
        <v>0</v>
      </c>
      <c r="F416" s="35">
        <v>0</v>
      </c>
      <c r="G416" s="47">
        <v>0</v>
      </c>
      <c r="H416" s="10">
        <v>0</v>
      </c>
      <c r="I416" s="48">
        <v>0</v>
      </c>
      <c r="J416" s="61"/>
    </row>
    <row r="417" spans="1:10" ht="30.75" thickBot="1" x14ac:dyDescent="0.3">
      <c r="A417" s="89"/>
      <c r="B417" s="86"/>
      <c r="C417" s="93"/>
      <c r="D417" s="13" t="s">
        <v>7</v>
      </c>
      <c r="E417" s="4">
        <v>0</v>
      </c>
      <c r="F417" s="35">
        <v>0</v>
      </c>
      <c r="G417" s="47">
        <v>0</v>
      </c>
      <c r="H417" s="10">
        <v>0</v>
      </c>
      <c r="I417" s="48">
        <v>0</v>
      </c>
      <c r="J417" s="61"/>
    </row>
    <row r="418" spans="1:10" ht="26.25" customHeight="1" thickBot="1" x14ac:dyDescent="0.3">
      <c r="A418" s="90"/>
      <c r="B418" s="87"/>
      <c r="C418" s="94"/>
      <c r="D418" s="13" t="s">
        <v>8</v>
      </c>
      <c r="E418" s="4">
        <f t="shared" ref="E418:F418" si="327">E414+E415+E416+E417</f>
        <v>774146.84</v>
      </c>
      <c r="F418" s="35">
        <f t="shared" si="327"/>
        <v>379214.83999999997</v>
      </c>
      <c r="G418" s="47">
        <f t="shared" ref="G418:I418" si="328">G414+G415+G416+G417</f>
        <v>197644</v>
      </c>
      <c r="H418" s="10">
        <f t="shared" si="328"/>
        <v>98644</v>
      </c>
      <c r="I418" s="48">
        <f t="shared" si="328"/>
        <v>98644</v>
      </c>
      <c r="J418" s="62"/>
    </row>
    <row r="419" spans="1:10" ht="45.75" thickBot="1" x14ac:dyDescent="0.3">
      <c r="A419" s="88" t="s">
        <v>44</v>
      </c>
      <c r="B419" s="80"/>
      <c r="C419" s="80" t="s">
        <v>45</v>
      </c>
      <c r="D419" s="13" t="s">
        <v>37</v>
      </c>
      <c r="E419" s="4">
        <f>F419+G419+H419+I419</f>
        <v>295605</v>
      </c>
      <c r="F419" s="35">
        <v>264624</v>
      </c>
      <c r="G419" s="47">
        <v>10327</v>
      </c>
      <c r="H419" s="10">
        <v>10327</v>
      </c>
      <c r="I419" s="48">
        <v>10327</v>
      </c>
      <c r="J419" s="82"/>
    </row>
    <row r="420" spans="1:10" ht="45.75" thickBot="1" x14ac:dyDescent="0.3">
      <c r="A420" s="104"/>
      <c r="B420" s="77"/>
      <c r="C420" s="77"/>
      <c r="D420" s="13" t="s">
        <v>5</v>
      </c>
      <c r="E420" s="4">
        <f t="shared" ref="E420:E422" si="329">F420+G420+H420+I420</f>
        <v>0</v>
      </c>
      <c r="F420" s="35">
        <v>0</v>
      </c>
      <c r="G420" s="47">
        <v>0</v>
      </c>
      <c r="H420" s="10">
        <v>0</v>
      </c>
      <c r="I420" s="48">
        <v>0</v>
      </c>
      <c r="J420" s="61"/>
    </row>
    <row r="421" spans="1:10" ht="45.75" thickBot="1" x14ac:dyDescent="0.3">
      <c r="A421" s="104"/>
      <c r="B421" s="77"/>
      <c r="C421" s="77"/>
      <c r="D421" s="13" t="s">
        <v>6</v>
      </c>
      <c r="E421" s="4">
        <f t="shared" si="329"/>
        <v>0</v>
      </c>
      <c r="F421" s="35">
        <v>0</v>
      </c>
      <c r="G421" s="47">
        <v>0</v>
      </c>
      <c r="H421" s="10">
        <v>0</v>
      </c>
      <c r="I421" s="48">
        <v>0</v>
      </c>
      <c r="J421" s="61"/>
    </row>
    <row r="422" spans="1:10" ht="30.75" thickBot="1" x14ac:dyDescent="0.3">
      <c r="A422" s="104"/>
      <c r="B422" s="77"/>
      <c r="C422" s="77"/>
      <c r="D422" s="13" t="s">
        <v>7</v>
      </c>
      <c r="E422" s="4">
        <f t="shared" si="329"/>
        <v>0</v>
      </c>
      <c r="F422" s="35">
        <v>0</v>
      </c>
      <c r="G422" s="47">
        <v>0</v>
      </c>
      <c r="H422" s="10">
        <v>0</v>
      </c>
      <c r="I422" s="48">
        <v>0</v>
      </c>
      <c r="J422" s="61"/>
    </row>
    <row r="423" spans="1:10" ht="16.5" thickBot="1" x14ac:dyDescent="0.3">
      <c r="A423" s="105"/>
      <c r="B423" s="81"/>
      <c r="C423" s="81"/>
      <c r="D423" s="13" t="s">
        <v>8</v>
      </c>
      <c r="E423" s="4">
        <f t="shared" ref="E423:F423" si="330">E419+E420+E421+E422</f>
        <v>295605</v>
      </c>
      <c r="F423" s="35">
        <f t="shared" si="330"/>
        <v>264624</v>
      </c>
      <c r="G423" s="47">
        <f t="shared" ref="G423:I423" si="331">G419+G420+G421+G422</f>
        <v>10327</v>
      </c>
      <c r="H423" s="10">
        <f t="shared" si="331"/>
        <v>10327</v>
      </c>
      <c r="I423" s="48">
        <f t="shared" si="331"/>
        <v>10327</v>
      </c>
      <c r="J423" s="62"/>
    </row>
    <row r="424" spans="1:10" ht="45.75" thickBot="1" x14ac:dyDescent="0.3">
      <c r="A424" s="80"/>
      <c r="B424" s="80"/>
      <c r="C424" s="80" t="s">
        <v>41</v>
      </c>
      <c r="D424" s="13" t="s">
        <v>37</v>
      </c>
      <c r="E424" s="4">
        <f>F424+G424+H424+I424</f>
        <v>379541.83999999997</v>
      </c>
      <c r="F424" s="35">
        <v>114590.84</v>
      </c>
      <c r="G424" s="47">
        <v>88317</v>
      </c>
      <c r="H424" s="10">
        <v>88317</v>
      </c>
      <c r="I424" s="48">
        <v>88317</v>
      </c>
      <c r="J424" s="61"/>
    </row>
    <row r="425" spans="1:10" ht="45.75" thickBot="1" x14ac:dyDescent="0.3">
      <c r="A425" s="77"/>
      <c r="B425" s="77"/>
      <c r="C425" s="77"/>
      <c r="D425" s="13" t="s">
        <v>5</v>
      </c>
      <c r="E425" s="4">
        <f t="shared" ref="E425:E427" si="332">F425+G425+H425+I425</f>
        <v>0</v>
      </c>
      <c r="F425" s="35">
        <v>0</v>
      </c>
      <c r="G425" s="47">
        <v>0</v>
      </c>
      <c r="H425" s="10">
        <v>0</v>
      </c>
      <c r="I425" s="48">
        <v>0</v>
      </c>
      <c r="J425" s="106"/>
    </row>
    <row r="426" spans="1:10" ht="45.75" thickBot="1" x14ac:dyDescent="0.3">
      <c r="A426" s="77"/>
      <c r="B426" s="77"/>
      <c r="C426" s="77"/>
      <c r="D426" s="13" t="s">
        <v>6</v>
      </c>
      <c r="E426" s="4">
        <f t="shared" si="332"/>
        <v>0</v>
      </c>
      <c r="F426" s="35">
        <v>0</v>
      </c>
      <c r="G426" s="47">
        <v>0</v>
      </c>
      <c r="H426" s="10">
        <v>0</v>
      </c>
      <c r="I426" s="48">
        <v>0</v>
      </c>
      <c r="J426" s="106"/>
    </row>
    <row r="427" spans="1:10" ht="30.75" thickBot="1" x14ac:dyDescent="0.3">
      <c r="A427" s="77"/>
      <c r="B427" s="77"/>
      <c r="C427" s="77"/>
      <c r="D427" s="13" t="s">
        <v>7</v>
      </c>
      <c r="E427" s="4">
        <f t="shared" si="332"/>
        <v>0</v>
      </c>
      <c r="F427" s="35">
        <v>0</v>
      </c>
      <c r="G427" s="47">
        <v>0</v>
      </c>
      <c r="H427" s="10">
        <v>0</v>
      </c>
      <c r="I427" s="48">
        <v>0</v>
      </c>
      <c r="J427" s="106"/>
    </row>
    <row r="428" spans="1:10" ht="16.5" thickBot="1" x14ac:dyDescent="0.3">
      <c r="A428" s="81"/>
      <c r="B428" s="81"/>
      <c r="C428" s="81"/>
      <c r="D428" s="13" t="s">
        <v>8</v>
      </c>
      <c r="E428" s="4">
        <f t="shared" ref="E428:F428" si="333">E424+E425+E426+E427</f>
        <v>379541.83999999997</v>
      </c>
      <c r="F428" s="35">
        <f t="shared" si="333"/>
        <v>114590.84</v>
      </c>
      <c r="G428" s="47">
        <f t="shared" ref="G428:I428" si="334">G424+G425+G426+G427</f>
        <v>88317</v>
      </c>
      <c r="H428" s="10">
        <f t="shared" si="334"/>
        <v>88317</v>
      </c>
      <c r="I428" s="48">
        <f t="shared" si="334"/>
        <v>88317</v>
      </c>
      <c r="J428" s="107"/>
    </row>
    <row r="429" spans="1:10" ht="45.75" customHeight="1" thickBot="1" x14ac:dyDescent="0.3">
      <c r="A429" s="80"/>
      <c r="B429" s="80"/>
      <c r="C429" s="80" t="s">
        <v>42</v>
      </c>
      <c r="D429" s="13" t="s">
        <v>37</v>
      </c>
      <c r="E429" s="4">
        <f>F429+G429+H429+I429</f>
        <v>99000</v>
      </c>
      <c r="F429" s="35">
        <v>0</v>
      </c>
      <c r="G429" s="47">
        <v>99000</v>
      </c>
      <c r="H429" s="10">
        <v>0</v>
      </c>
      <c r="I429" s="48">
        <v>0</v>
      </c>
      <c r="J429" s="61"/>
    </row>
    <row r="430" spans="1:10" ht="45.75" thickBot="1" x14ac:dyDescent="0.3">
      <c r="A430" s="77"/>
      <c r="B430" s="77"/>
      <c r="C430" s="77"/>
      <c r="D430" s="13" t="s">
        <v>5</v>
      </c>
      <c r="E430" s="4">
        <f t="shared" ref="E430:E432" si="335">F430+G430+H430+I430</f>
        <v>0</v>
      </c>
      <c r="F430" s="35">
        <v>0</v>
      </c>
      <c r="G430" s="47">
        <v>0</v>
      </c>
      <c r="H430" s="10">
        <v>0</v>
      </c>
      <c r="I430" s="48">
        <v>0</v>
      </c>
      <c r="J430" s="106"/>
    </row>
    <row r="431" spans="1:10" ht="45.75" thickBot="1" x14ac:dyDescent="0.3">
      <c r="A431" s="77"/>
      <c r="B431" s="77"/>
      <c r="C431" s="77"/>
      <c r="D431" s="13" t="s">
        <v>6</v>
      </c>
      <c r="E431" s="4">
        <f t="shared" si="335"/>
        <v>0</v>
      </c>
      <c r="F431" s="35">
        <v>0</v>
      </c>
      <c r="G431" s="47">
        <v>0</v>
      </c>
      <c r="H431" s="10">
        <v>0</v>
      </c>
      <c r="I431" s="48">
        <v>0</v>
      </c>
      <c r="J431" s="106"/>
    </row>
    <row r="432" spans="1:10" ht="30.75" thickBot="1" x14ac:dyDescent="0.3">
      <c r="A432" s="77"/>
      <c r="B432" s="77"/>
      <c r="C432" s="77"/>
      <c r="D432" s="13" t="s">
        <v>7</v>
      </c>
      <c r="E432" s="4">
        <f t="shared" si="335"/>
        <v>0</v>
      </c>
      <c r="F432" s="35">
        <v>0</v>
      </c>
      <c r="G432" s="47">
        <v>0</v>
      </c>
      <c r="H432" s="10">
        <v>0</v>
      </c>
      <c r="I432" s="48">
        <v>0</v>
      </c>
      <c r="J432" s="106"/>
    </row>
    <row r="433" spans="1:10" ht="16.5" thickBot="1" x14ac:dyDescent="0.3">
      <c r="A433" s="81"/>
      <c r="B433" s="81"/>
      <c r="C433" s="81"/>
      <c r="D433" s="13" t="s">
        <v>8</v>
      </c>
      <c r="E433" s="4">
        <f t="shared" ref="E433:I433" si="336">E429+E430+E431+E432</f>
        <v>99000</v>
      </c>
      <c r="F433" s="35">
        <f t="shared" si="336"/>
        <v>0</v>
      </c>
      <c r="G433" s="47">
        <f t="shared" si="336"/>
        <v>99000</v>
      </c>
      <c r="H433" s="10">
        <f t="shared" si="336"/>
        <v>0</v>
      </c>
      <c r="I433" s="48">
        <f t="shared" si="336"/>
        <v>0</v>
      </c>
      <c r="J433" s="107"/>
    </row>
    <row r="434" spans="1:10" ht="45.75" thickBot="1" x14ac:dyDescent="0.3">
      <c r="A434" s="88">
        <v>27</v>
      </c>
      <c r="B434" s="80" t="s">
        <v>212</v>
      </c>
      <c r="C434" s="92" t="s">
        <v>59</v>
      </c>
      <c r="D434" s="13" t="s">
        <v>37</v>
      </c>
      <c r="E434" s="4">
        <f t="shared" ref="E434:F437" si="337">E439</f>
        <v>675146.84</v>
      </c>
      <c r="F434" s="35">
        <f t="shared" si="337"/>
        <v>379214.83999999997</v>
      </c>
      <c r="G434" s="47">
        <f t="shared" ref="G434:I434" si="338">G439</f>
        <v>197644</v>
      </c>
      <c r="H434" s="10">
        <f t="shared" si="338"/>
        <v>98644</v>
      </c>
      <c r="I434" s="48">
        <f t="shared" si="338"/>
        <v>98644</v>
      </c>
      <c r="J434" s="82">
        <v>54</v>
      </c>
    </row>
    <row r="435" spans="1:10" ht="45.75" thickBot="1" x14ac:dyDescent="0.3">
      <c r="A435" s="89"/>
      <c r="B435" s="86"/>
      <c r="C435" s="93"/>
      <c r="D435" s="13" t="s">
        <v>5</v>
      </c>
      <c r="E435" s="4">
        <f t="shared" si="337"/>
        <v>0</v>
      </c>
      <c r="F435" s="35">
        <f t="shared" si="337"/>
        <v>0</v>
      </c>
      <c r="G435" s="47">
        <f t="shared" ref="G435:I435" si="339">G440</f>
        <v>0</v>
      </c>
      <c r="H435" s="10">
        <f t="shared" si="339"/>
        <v>0</v>
      </c>
      <c r="I435" s="48">
        <f t="shared" si="339"/>
        <v>0</v>
      </c>
      <c r="J435" s="61"/>
    </row>
    <row r="436" spans="1:10" ht="45.75" thickBot="1" x14ac:dyDescent="0.3">
      <c r="A436" s="89"/>
      <c r="B436" s="86"/>
      <c r="C436" s="93"/>
      <c r="D436" s="13" t="s">
        <v>6</v>
      </c>
      <c r="E436" s="4">
        <f t="shared" si="337"/>
        <v>0</v>
      </c>
      <c r="F436" s="35">
        <f t="shared" si="337"/>
        <v>0</v>
      </c>
      <c r="G436" s="47">
        <f t="shared" ref="G436:I436" si="340">G441</f>
        <v>0</v>
      </c>
      <c r="H436" s="10">
        <f t="shared" si="340"/>
        <v>0</v>
      </c>
      <c r="I436" s="48">
        <f t="shared" si="340"/>
        <v>0</v>
      </c>
      <c r="J436" s="61"/>
    </row>
    <row r="437" spans="1:10" ht="30.75" thickBot="1" x14ac:dyDescent="0.3">
      <c r="A437" s="89"/>
      <c r="B437" s="86"/>
      <c r="C437" s="93"/>
      <c r="D437" s="13" t="s">
        <v>7</v>
      </c>
      <c r="E437" s="4">
        <f t="shared" si="337"/>
        <v>0</v>
      </c>
      <c r="F437" s="35">
        <f t="shared" si="337"/>
        <v>0</v>
      </c>
      <c r="G437" s="47">
        <f t="shared" ref="G437:I437" si="341">G442</f>
        <v>0</v>
      </c>
      <c r="H437" s="10">
        <f t="shared" si="341"/>
        <v>0</v>
      </c>
      <c r="I437" s="48">
        <f t="shared" si="341"/>
        <v>0</v>
      </c>
      <c r="J437" s="61"/>
    </row>
    <row r="438" spans="1:10" ht="16.5" thickBot="1" x14ac:dyDescent="0.3">
      <c r="A438" s="90"/>
      <c r="B438" s="87"/>
      <c r="C438" s="94"/>
      <c r="D438" s="13" t="s">
        <v>8</v>
      </c>
      <c r="E438" s="4">
        <f t="shared" ref="E438:F438" si="342">E434+E435+E436+E437</f>
        <v>675146.84</v>
      </c>
      <c r="F438" s="35">
        <f t="shared" si="342"/>
        <v>379214.83999999997</v>
      </c>
      <c r="G438" s="47">
        <f t="shared" ref="G438:I438" si="343">G434+G435+G436+G437</f>
        <v>197644</v>
      </c>
      <c r="H438" s="10">
        <f t="shared" si="343"/>
        <v>98644</v>
      </c>
      <c r="I438" s="48">
        <f t="shared" si="343"/>
        <v>98644</v>
      </c>
      <c r="J438" s="62"/>
    </row>
    <row r="439" spans="1:10" ht="45.75" thickBot="1" x14ac:dyDescent="0.3">
      <c r="A439" s="83" t="s">
        <v>174</v>
      </c>
      <c r="B439" s="80" t="s">
        <v>178</v>
      </c>
      <c r="C439" s="92" t="s">
        <v>59</v>
      </c>
      <c r="D439" s="13" t="s">
        <v>37</v>
      </c>
      <c r="E439" s="4">
        <f t="shared" ref="E439:F442" si="344">E444</f>
        <v>675146.84</v>
      </c>
      <c r="F439" s="35">
        <f t="shared" si="344"/>
        <v>379214.83999999997</v>
      </c>
      <c r="G439" s="47">
        <f t="shared" ref="G439:I439" si="345">G444</f>
        <v>197644</v>
      </c>
      <c r="H439" s="10">
        <f t="shared" si="345"/>
        <v>98644</v>
      </c>
      <c r="I439" s="48">
        <f t="shared" si="345"/>
        <v>98644</v>
      </c>
      <c r="J439" s="82"/>
    </row>
    <row r="440" spans="1:10" ht="45.75" thickBot="1" x14ac:dyDescent="0.3">
      <c r="A440" s="84"/>
      <c r="B440" s="86"/>
      <c r="C440" s="93"/>
      <c r="D440" s="13" t="s">
        <v>5</v>
      </c>
      <c r="E440" s="4">
        <f t="shared" si="344"/>
        <v>0</v>
      </c>
      <c r="F440" s="35">
        <f t="shared" si="344"/>
        <v>0</v>
      </c>
      <c r="G440" s="47">
        <f t="shared" ref="G440:I440" si="346">G445</f>
        <v>0</v>
      </c>
      <c r="H440" s="10">
        <f t="shared" si="346"/>
        <v>0</v>
      </c>
      <c r="I440" s="48">
        <f t="shared" si="346"/>
        <v>0</v>
      </c>
      <c r="J440" s="61"/>
    </row>
    <row r="441" spans="1:10" ht="45.75" thickBot="1" x14ac:dyDescent="0.3">
      <c r="A441" s="84"/>
      <c r="B441" s="86"/>
      <c r="C441" s="93"/>
      <c r="D441" s="13" t="s">
        <v>6</v>
      </c>
      <c r="E441" s="4">
        <f t="shared" si="344"/>
        <v>0</v>
      </c>
      <c r="F441" s="35">
        <f t="shared" si="344"/>
        <v>0</v>
      </c>
      <c r="G441" s="47">
        <f t="shared" ref="G441:I441" si="347">G446</f>
        <v>0</v>
      </c>
      <c r="H441" s="10">
        <f t="shared" si="347"/>
        <v>0</v>
      </c>
      <c r="I441" s="48">
        <f t="shared" si="347"/>
        <v>0</v>
      </c>
      <c r="J441" s="61"/>
    </row>
    <row r="442" spans="1:10" ht="30.75" thickBot="1" x14ac:dyDescent="0.3">
      <c r="A442" s="84"/>
      <c r="B442" s="86"/>
      <c r="C442" s="93"/>
      <c r="D442" s="13" t="s">
        <v>7</v>
      </c>
      <c r="E442" s="4">
        <f t="shared" si="344"/>
        <v>0</v>
      </c>
      <c r="F442" s="35">
        <f t="shared" si="344"/>
        <v>0</v>
      </c>
      <c r="G442" s="47">
        <f t="shared" ref="G442:I442" si="348">G447</f>
        <v>0</v>
      </c>
      <c r="H442" s="10">
        <f t="shared" si="348"/>
        <v>0</v>
      </c>
      <c r="I442" s="48">
        <f t="shared" si="348"/>
        <v>0</v>
      </c>
      <c r="J442" s="61"/>
    </row>
    <row r="443" spans="1:10" ht="16.5" thickBot="1" x14ac:dyDescent="0.3">
      <c r="A443" s="85"/>
      <c r="B443" s="87"/>
      <c r="C443" s="94"/>
      <c r="D443" s="13" t="s">
        <v>8</v>
      </c>
      <c r="E443" s="4">
        <f t="shared" ref="E443:F443" si="349">E439+E440+E441+E442</f>
        <v>675146.84</v>
      </c>
      <c r="F443" s="35">
        <f t="shared" si="349"/>
        <v>379214.83999999997</v>
      </c>
      <c r="G443" s="47">
        <f t="shared" ref="G443:I443" si="350">G439+G440+G441+G442</f>
        <v>197644</v>
      </c>
      <c r="H443" s="10">
        <f t="shared" si="350"/>
        <v>98644</v>
      </c>
      <c r="I443" s="48">
        <f t="shared" si="350"/>
        <v>98644</v>
      </c>
      <c r="J443" s="62"/>
    </row>
    <row r="444" spans="1:10" ht="45.75" thickBot="1" x14ac:dyDescent="0.3">
      <c r="A444" s="83" t="s">
        <v>225</v>
      </c>
      <c r="B444" s="80" t="s">
        <v>21</v>
      </c>
      <c r="C444" s="92" t="s">
        <v>59</v>
      </c>
      <c r="D444" s="13" t="s">
        <v>37</v>
      </c>
      <c r="E444" s="4">
        <f>E419+E424</f>
        <v>675146.84</v>
      </c>
      <c r="F444" s="35">
        <f>F419+F424+F429</f>
        <v>379214.83999999997</v>
      </c>
      <c r="G444" s="47">
        <f t="shared" ref="G444:I444" si="351">G419+G424+G429</f>
        <v>197644</v>
      </c>
      <c r="H444" s="10">
        <f t="shared" si="351"/>
        <v>98644</v>
      </c>
      <c r="I444" s="48">
        <f t="shared" si="351"/>
        <v>98644</v>
      </c>
      <c r="J444" s="82"/>
    </row>
    <row r="445" spans="1:10" ht="45.75" thickBot="1" x14ac:dyDescent="0.3">
      <c r="A445" s="84"/>
      <c r="B445" s="86"/>
      <c r="C445" s="93"/>
      <c r="D445" s="13" t="s">
        <v>5</v>
      </c>
      <c r="E445" s="4">
        <v>0</v>
      </c>
      <c r="F445" s="35">
        <v>0</v>
      </c>
      <c r="G445" s="47">
        <v>0</v>
      </c>
      <c r="H445" s="10">
        <v>0</v>
      </c>
      <c r="I445" s="48">
        <v>0</v>
      </c>
      <c r="J445" s="61"/>
    </row>
    <row r="446" spans="1:10" ht="45.75" thickBot="1" x14ac:dyDescent="0.3">
      <c r="A446" s="84"/>
      <c r="B446" s="86"/>
      <c r="C446" s="93"/>
      <c r="D446" s="13" t="s">
        <v>6</v>
      </c>
      <c r="E446" s="4">
        <v>0</v>
      </c>
      <c r="F446" s="35">
        <v>0</v>
      </c>
      <c r="G446" s="47">
        <v>0</v>
      </c>
      <c r="H446" s="10">
        <v>0</v>
      </c>
      <c r="I446" s="48">
        <v>0</v>
      </c>
      <c r="J446" s="61"/>
    </row>
    <row r="447" spans="1:10" ht="30.75" thickBot="1" x14ac:dyDescent="0.3">
      <c r="A447" s="84"/>
      <c r="B447" s="86"/>
      <c r="C447" s="93"/>
      <c r="D447" s="13" t="s">
        <v>7</v>
      </c>
      <c r="E447" s="4">
        <v>0</v>
      </c>
      <c r="F447" s="35">
        <v>0</v>
      </c>
      <c r="G447" s="47">
        <v>0</v>
      </c>
      <c r="H447" s="10">
        <v>0</v>
      </c>
      <c r="I447" s="48">
        <v>0</v>
      </c>
      <c r="J447" s="61"/>
    </row>
    <row r="448" spans="1:10" ht="16.5" thickBot="1" x14ac:dyDescent="0.3">
      <c r="A448" s="85"/>
      <c r="B448" s="87"/>
      <c r="C448" s="94"/>
      <c r="D448" s="13" t="s">
        <v>8</v>
      </c>
      <c r="E448" s="4">
        <f t="shared" ref="E448:F448" si="352">E444+E445+E446+E447</f>
        <v>675146.84</v>
      </c>
      <c r="F448" s="35">
        <f t="shared" si="352"/>
        <v>379214.83999999997</v>
      </c>
      <c r="G448" s="47">
        <f t="shared" ref="G448:I448" si="353">G444+G445+G446+G447</f>
        <v>197644</v>
      </c>
      <c r="H448" s="10">
        <f t="shared" si="353"/>
        <v>98644</v>
      </c>
      <c r="I448" s="48">
        <f t="shared" si="353"/>
        <v>98644</v>
      </c>
      <c r="J448" s="62"/>
    </row>
    <row r="449" spans="1:10" ht="58.5" customHeight="1" thickBot="1" x14ac:dyDescent="0.3">
      <c r="A449" s="88"/>
      <c r="B449" s="80" t="s">
        <v>206</v>
      </c>
      <c r="C449" s="92" t="s">
        <v>4</v>
      </c>
      <c r="D449" s="13" t="s">
        <v>37</v>
      </c>
      <c r="E449" s="4">
        <f t="shared" ref="E449:F452" si="354">E454</f>
        <v>1169208</v>
      </c>
      <c r="F449" s="35">
        <f t="shared" si="354"/>
        <v>194220</v>
      </c>
      <c r="G449" s="47">
        <f t="shared" ref="G449:I449" si="355">G454</f>
        <v>974988</v>
      </c>
      <c r="H449" s="10">
        <f t="shared" si="355"/>
        <v>0</v>
      </c>
      <c r="I449" s="48">
        <f t="shared" si="355"/>
        <v>0</v>
      </c>
      <c r="J449" s="82"/>
    </row>
    <row r="450" spans="1:10" ht="45.75" thickBot="1" x14ac:dyDescent="0.3">
      <c r="A450" s="89"/>
      <c r="B450" s="86"/>
      <c r="C450" s="93"/>
      <c r="D450" s="13" t="s">
        <v>5</v>
      </c>
      <c r="E450" s="4">
        <f t="shared" si="354"/>
        <v>0</v>
      </c>
      <c r="F450" s="35">
        <f t="shared" si="354"/>
        <v>0</v>
      </c>
      <c r="G450" s="47">
        <f t="shared" ref="G450:I450" si="356">G455</f>
        <v>0</v>
      </c>
      <c r="H450" s="10">
        <f t="shared" si="356"/>
        <v>0</v>
      </c>
      <c r="I450" s="48">
        <f t="shared" si="356"/>
        <v>0</v>
      </c>
      <c r="J450" s="54"/>
    </row>
    <row r="451" spans="1:10" ht="45.75" thickBot="1" x14ac:dyDescent="0.3">
      <c r="A451" s="89"/>
      <c r="B451" s="86"/>
      <c r="C451" s="93"/>
      <c r="D451" s="13" t="s">
        <v>6</v>
      </c>
      <c r="E451" s="4">
        <f t="shared" si="354"/>
        <v>873990</v>
      </c>
      <c r="F451" s="35">
        <f t="shared" si="354"/>
        <v>873990</v>
      </c>
      <c r="G451" s="47">
        <f t="shared" ref="G451:I451" si="357">G456</f>
        <v>0</v>
      </c>
      <c r="H451" s="10">
        <f t="shared" si="357"/>
        <v>0</v>
      </c>
      <c r="I451" s="48">
        <f t="shared" si="357"/>
        <v>0</v>
      </c>
      <c r="J451" s="54"/>
    </row>
    <row r="452" spans="1:10" ht="30.75" thickBot="1" x14ac:dyDescent="0.3">
      <c r="A452" s="89"/>
      <c r="B452" s="86"/>
      <c r="C452" s="93"/>
      <c r="D452" s="13" t="s">
        <v>7</v>
      </c>
      <c r="E452" s="4">
        <f t="shared" si="354"/>
        <v>0</v>
      </c>
      <c r="F452" s="35">
        <f t="shared" si="354"/>
        <v>0</v>
      </c>
      <c r="G452" s="47">
        <f t="shared" ref="G452:I452" si="358">G457</f>
        <v>0</v>
      </c>
      <c r="H452" s="10">
        <f t="shared" si="358"/>
        <v>0</v>
      </c>
      <c r="I452" s="48">
        <f t="shared" si="358"/>
        <v>0</v>
      </c>
      <c r="J452" s="54"/>
    </row>
    <row r="453" spans="1:10" ht="16.5" thickBot="1" x14ac:dyDescent="0.3">
      <c r="A453" s="90"/>
      <c r="B453" s="87"/>
      <c r="C453" s="94"/>
      <c r="D453" s="13" t="s">
        <v>8</v>
      </c>
      <c r="E453" s="4">
        <f t="shared" ref="E453:F453" si="359">E449+E450+E451+E452</f>
        <v>2043198</v>
      </c>
      <c r="F453" s="35">
        <f t="shared" si="359"/>
        <v>1068210</v>
      </c>
      <c r="G453" s="47">
        <f t="shared" ref="G453:I453" si="360">G449+G450+G451+G452</f>
        <v>974988</v>
      </c>
      <c r="H453" s="10">
        <f t="shared" si="360"/>
        <v>0</v>
      </c>
      <c r="I453" s="48">
        <f t="shared" si="360"/>
        <v>0</v>
      </c>
      <c r="J453" s="54"/>
    </row>
    <row r="454" spans="1:10" ht="45.75" customHeight="1" thickBot="1" x14ac:dyDescent="0.3">
      <c r="A454" s="88">
        <v>28</v>
      </c>
      <c r="B454" s="80" t="s">
        <v>173</v>
      </c>
      <c r="C454" s="92" t="s">
        <v>4</v>
      </c>
      <c r="D454" s="13" t="s">
        <v>37</v>
      </c>
      <c r="E454" s="4">
        <f t="shared" ref="E454:F457" si="361">E459</f>
        <v>1169208</v>
      </c>
      <c r="F454" s="35">
        <f t="shared" si="361"/>
        <v>194220</v>
      </c>
      <c r="G454" s="47">
        <f t="shared" ref="G454:I454" si="362">G459</f>
        <v>974988</v>
      </c>
      <c r="H454" s="10">
        <f t="shared" si="362"/>
        <v>0</v>
      </c>
      <c r="I454" s="48">
        <f t="shared" si="362"/>
        <v>0</v>
      </c>
      <c r="J454" s="82">
        <v>55</v>
      </c>
    </row>
    <row r="455" spans="1:10" ht="45.75" thickBot="1" x14ac:dyDescent="0.3">
      <c r="A455" s="89"/>
      <c r="B455" s="86"/>
      <c r="C455" s="93"/>
      <c r="D455" s="13" t="s">
        <v>5</v>
      </c>
      <c r="E455" s="4">
        <f t="shared" si="361"/>
        <v>0</v>
      </c>
      <c r="F455" s="35">
        <f t="shared" si="361"/>
        <v>0</v>
      </c>
      <c r="G455" s="47">
        <f t="shared" ref="G455:I455" si="363">G460</f>
        <v>0</v>
      </c>
      <c r="H455" s="10">
        <f t="shared" si="363"/>
        <v>0</v>
      </c>
      <c r="I455" s="48">
        <f t="shared" si="363"/>
        <v>0</v>
      </c>
      <c r="J455" s="54"/>
    </row>
    <row r="456" spans="1:10" ht="45.75" thickBot="1" x14ac:dyDescent="0.3">
      <c r="A456" s="89"/>
      <c r="B456" s="86"/>
      <c r="C456" s="93"/>
      <c r="D456" s="13" t="s">
        <v>6</v>
      </c>
      <c r="E456" s="4">
        <f t="shared" si="361"/>
        <v>873990</v>
      </c>
      <c r="F456" s="35">
        <f t="shared" si="361"/>
        <v>873990</v>
      </c>
      <c r="G456" s="47">
        <f t="shared" ref="G456:I456" si="364">G461</f>
        <v>0</v>
      </c>
      <c r="H456" s="10">
        <f t="shared" si="364"/>
        <v>0</v>
      </c>
      <c r="I456" s="48">
        <f t="shared" si="364"/>
        <v>0</v>
      </c>
      <c r="J456" s="54"/>
    </row>
    <row r="457" spans="1:10" ht="30.75" thickBot="1" x14ac:dyDescent="0.3">
      <c r="A457" s="89"/>
      <c r="B457" s="86"/>
      <c r="C457" s="93"/>
      <c r="D457" s="13" t="s">
        <v>7</v>
      </c>
      <c r="E457" s="4">
        <f t="shared" si="361"/>
        <v>0</v>
      </c>
      <c r="F457" s="35">
        <f t="shared" si="361"/>
        <v>0</v>
      </c>
      <c r="G457" s="47">
        <f t="shared" ref="G457:I457" si="365">G462</f>
        <v>0</v>
      </c>
      <c r="H457" s="10">
        <f t="shared" si="365"/>
        <v>0</v>
      </c>
      <c r="I457" s="48">
        <f t="shared" si="365"/>
        <v>0</v>
      </c>
      <c r="J457" s="54"/>
    </row>
    <row r="458" spans="1:10" ht="16.5" thickBot="1" x14ac:dyDescent="0.3">
      <c r="A458" s="90"/>
      <c r="B458" s="87"/>
      <c r="C458" s="94"/>
      <c r="D458" s="13" t="s">
        <v>8</v>
      </c>
      <c r="E458" s="4">
        <f>E454+E455+E456+E457</f>
        <v>2043198</v>
      </c>
      <c r="F458" s="35">
        <f>F454+F455+F456+F457</f>
        <v>1068210</v>
      </c>
      <c r="G458" s="47">
        <f t="shared" ref="G458:I458" si="366">G454+G455+G456+G457</f>
        <v>974988</v>
      </c>
      <c r="H458" s="10">
        <f t="shared" si="366"/>
        <v>0</v>
      </c>
      <c r="I458" s="48">
        <f t="shared" si="366"/>
        <v>0</v>
      </c>
      <c r="J458" s="125"/>
    </row>
    <row r="459" spans="1:10" ht="45.75" thickBot="1" x14ac:dyDescent="0.3">
      <c r="A459" s="83" t="s">
        <v>176</v>
      </c>
      <c r="B459" s="80" t="s">
        <v>207</v>
      </c>
      <c r="C459" s="92" t="s">
        <v>4</v>
      </c>
      <c r="D459" s="13" t="s">
        <v>37</v>
      </c>
      <c r="E459" s="4">
        <f>F459+G459+H459+I459</f>
        <v>1169208</v>
      </c>
      <c r="F459" s="35">
        <v>194220</v>
      </c>
      <c r="G459" s="47">
        <v>974988</v>
      </c>
      <c r="H459" s="10">
        <v>0</v>
      </c>
      <c r="I459" s="48">
        <v>0</v>
      </c>
      <c r="J459" s="61"/>
    </row>
    <row r="460" spans="1:10" ht="45.75" thickBot="1" x14ac:dyDescent="0.3">
      <c r="A460" s="84"/>
      <c r="B460" s="86"/>
      <c r="C460" s="93"/>
      <c r="D460" s="13" t="s">
        <v>5</v>
      </c>
      <c r="E460" s="4">
        <f t="shared" ref="E460:E462" si="367">F460+G460+H460+I460</f>
        <v>0</v>
      </c>
      <c r="F460" s="35">
        <v>0</v>
      </c>
      <c r="G460" s="47">
        <v>0</v>
      </c>
      <c r="H460" s="10">
        <v>0</v>
      </c>
      <c r="I460" s="48">
        <v>0</v>
      </c>
      <c r="J460" s="54"/>
    </row>
    <row r="461" spans="1:10" ht="45.75" thickBot="1" x14ac:dyDescent="0.3">
      <c r="A461" s="84"/>
      <c r="B461" s="86"/>
      <c r="C461" s="93"/>
      <c r="D461" s="13" t="s">
        <v>6</v>
      </c>
      <c r="E461" s="4">
        <f t="shared" si="367"/>
        <v>873990</v>
      </c>
      <c r="F461" s="35">
        <v>873990</v>
      </c>
      <c r="G461" s="47">
        <v>0</v>
      </c>
      <c r="H461" s="10">
        <v>0</v>
      </c>
      <c r="I461" s="48">
        <v>0</v>
      </c>
      <c r="J461" s="54"/>
    </row>
    <row r="462" spans="1:10" ht="30.75" thickBot="1" x14ac:dyDescent="0.3">
      <c r="A462" s="84"/>
      <c r="B462" s="86"/>
      <c r="C462" s="93"/>
      <c r="D462" s="13" t="s">
        <v>7</v>
      </c>
      <c r="E462" s="4">
        <f t="shared" si="367"/>
        <v>0</v>
      </c>
      <c r="F462" s="35">
        <v>0</v>
      </c>
      <c r="G462" s="47">
        <v>0</v>
      </c>
      <c r="H462" s="10">
        <v>0</v>
      </c>
      <c r="I462" s="48">
        <v>0</v>
      </c>
      <c r="J462" s="54"/>
    </row>
    <row r="463" spans="1:10" ht="16.5" thickBot="1" x14ac:dyDescent="0.3">
      <c r="A463" s="85"/>
      <c r="B463" s="87"/>
      <c r="C463" s="94"/>
      <c r="D463" s="13" t="s">
        <v>8</v>
      </c>
      <c r="E463" s="4">
        <f>E459+E460+E461+E462</f>
        <v>2043198</v>
      </c>
      <c r="F463" s="35">
        <f>F459+F460+F461+F462</f>
        <v>1068210</v>
      </c>
      <c r="G463" s="47">
        <f t="shared" ref="G463:I463" si="368">G459+G460+G461+G462</f>
        <v>974988</v>
      </c>
      <c r="H463" s="10">
        <f t="shared" si="368"/>
        <v>0</v>
      </c>
      <c r="I463" s="48">
        <f t="shared" si="368"/>
        <v>0</v>
      </c>
      <c r="J463" s="125"/>
    </row>
    <row r="464" spans="1:10" ht="45.75" customHeight="1" thickBot="1" x14ac:dyDescent="0.3">
      <c r="A464" s="88"/>
      <c r="B464" s="80" t="s">
        <v>208</v>
      </c>
      <c r="C464" s="80" t="s">
        <v>39</v>
      </c>
      <c r="D464" s="13" t="s">
        <v>37</v>
      </c>
      <c r="E464" s="4">
        <f>E494+E499+E504+E509</f>
        <v>317815.89</v>
      </c>
      <c r="F464" s="35">
        <f>F494+F499+F504+F509</f>
        <v>140593.89000000001</v>
      </c>
      <c r="G464" s="47">
        <f t="shared" ref="G464:I464" si="369">G494+G499+G504+G509</f>
        <v>130022</v>
      </c>
      <c r="H464" s="10">
        <f t="shared" si="369"/>
        <v>23600</v>
      </c>
      <c r="I464" s="48">
        <f t="shared" si="369"/>
        <v>23600</v>
      </c>
      <c r="J464" s="53"/>
    </row>
    <row r="465" spans="1:10" ht="45.75" thickBot="1" x14ac:dyDescent="0.3">
      <c r="A465" s="89"/>
      <c r="B465" s="86"/>
      <c r="C465" s="86"/>
      <c r="D465" s="13" t="s">
        <v>5</v>
      </c>
      <c r="E465" s="4">
        <v>0</v>
      </c>
      <c r="F465" s="35">
        <v>0</v>
      </c>
      <c r="G465" s="47">
        <v>0</v>
      </c>
      <c r="H465" s="10">
        <v>0</v>
      </c>
      <c r="I465" s="48">
        <v>0</v>
      </c>
      <c r="J465" s="63"/>
    </row>
    <row r="466" spans="1:10" ht="45.75" thickBot="1" x14ac:dyDescent="0.3">
      <c r="A466" s="89"/>
      <c r="B466" s="86"/>
      <c r="C466" s="86"/>
      <c r="D466" s="13" t="s">
        <v>6</v>
      </c>
      <c r="E466" s="4">
        <v>0</v>
      </c>
      <c r="F466" s="35">
        <v>0</v>
      </c>
      <c r="G466" s="47">
        <v>0</v>
      </c>
      <c r="H466" s="10">
        <v>0</v>
      </c>
      <c r="I466" s="48">
        <v>0</v>
      </c>
      <c r="J466" s="63"/>
    </row>
    <row r="467" spans="1:10" ht="30.75" thickBot="1" x14ac:dyDescent="0.3">
      <c r="A467" s="89"/>
      <c r="B467" s="86"/>
      <c r="C467" s="86"/>
      <c r="D467" s="13" t="s">
        <v>7</v>
      </c>
      <c r="E467" s="4">
        <v>0</v>
      </c>
      <c r="F467" s="35">
        <v>0</v>
      </c>
      <c r="G467" s="47">
        <v>0</v>
      </c>
      <c r="H467" s="10">
        <v>0</v>
      </c>
      <c r="I467" s="48">
        <v>0</v>
      </c>
      <c r="J467" s="63"/>
    </row>
    <row r="468" spans="1:10" ht="54.75" customHeight="1" thickBot="1" x14ac:dyDescent="0.3">
      <c r="A468" s="90"/>
      <c r="B468" s="87"/>
      <c r="C468" s="87"/>
      <c r="D468" s="13" t="s">
        <v>8</v>
      </c>
      <c r="E468" s="4">
        <f t="shared" ref="E468:F468" si="370">E464+E465+E466+E467</f>
        <v>317815.89</v>
      </c>
      <c r="F468" s="35">
        <f t="shared" si="370"/>
        <v>140593.89000000001</v>
      </c>
      <c r="G468" s="47">
        <f t="shared" ref="G468:I468" si="371">G464+G465+G466+G467</f>
        <v>130022</v>
      </c>
      <c r="H468" s="10">
        <f t="shared" si="371"/>
        <v>23600</v>
      </c>
      <c r="I468" s="48">
        <f t="shared" si="371"/>
        <v>23600</v>
      </c>
      <c r="J468" s="64"/>
    </row>
    <row r="469" spans="1:10" ht="51.75" customHeight="1" thickBot="1" x14ac:dyDescent="0.3">
      <c r="A469" s="88" t="s">
        <v>40</v>
      </c>
      <c r="B469" s="80"/>
      <c r="C469" s="80" t="s">
        <v>4</v>
      </c>
      <c r="D469" s="13" t="s">
        <v>37</v>
      </c>
      <c r="E469" s="4">
        <f>F469+G469+H469+I469</f>
        <v>86594</v>
      </c>
      <c r="F469" s="35">
        <v>30594</v>
      </c>
      <c r="G469" s="47">
        <v>26000</v>
      </c>
      <c r="H469" s="10">
        <v>15000</v>
      </c>
      <c r="I469" s="48">
        <v>15000</v>
      </c>
      <c r="J469" s="82"/>
    </row>
    <row r="470" spans="1:10" ht="48.75" customHeight="1" thickBot="1" x14ac:dyDescent="0.3">
      <c r="A470" s="104"/>
      <c r="B470" s="77"/>
      <c r="C470" s="77"/>
      <c r="D470" s="13" t="s">
        <v>5</v>
      </c>
      <c r="E470" s="4">
        <f t="shared" ref="E470:E472" si="372">F470+G470+H470+I470</f>
        <v>0</v>
      </c>
      <c r="F470" s="35">
        <v>0</v>
      </c>
      <c r="G470" s="47">
        <v>0</v>
      </c>
      <c r="H470" s="10">
        <v>0</v>
      </c>
      <c r="I470" s="48">
        <v>0</v>
      </c>
      <c r="J470" s="106"/>
    </row>
    <row r="471" spans="1:10" ht="50.25" customHeight="1" thickBot="1" x14ac:dyDescent="0.3">
      <c r="A471" s="104"/>
      <c r="B471" s="77"/>
      <c r="C471" s="77"/>
      <c r="D471" s="13" t="s">
        <v>6</v>
      </c>
      <c r="E471" s="4">
        <f t="shared" si="372"/>
        <v>0</v>
      </c>
      <c r="F471" s="35">
        <v>0</v>
      </c>
      <c r="G471" s="47">
        <v>0</v>
      </c>
      <c r="H471" s="10">
        <v>0</v>
      </c>
      <c r="I471" s="48">
        <v>0</v>
      </c>
      <c r="J471" s="106"/>
    </row>
    <row r="472" spans="1:10" ht="43.5" customHeight="1" thickBot="1" x14ac:dyDescent="0.3">
      <c r="A472" s="104"/>
      <c r="B472" s="77"/>
      <c r="C472" s="77"/>
      <c r="D472" s="13" t="s">
        <v>7</v>
      </c>
      <c r="E472" s="4">
        <f t="shared" si="372"/>
        <v>0</v>
      </c>
      <c r="F472" s="35">
        <v>0</v>
      </c>
      <c r="G472" s="47">
        <v>0</v>
      </c>
      <c r="H472" s="10">
        <v>0</v>
      </c>
      <c r="I472" s="48">
        <v>0</v>
      </c>
      <c r="J472" s="106"/>
    </row>
    <row r="473" spans="1:10" ht="26.25" customHeight="1" thickBot="1" x14ac:dyDescent="0.3">
      <c r="A473" s="105"/>
      <c r="B473" s="81"/>
      <c r="C473" s="81"/>
      <c r="D473" s="13" t="s">
        <v>8</v>
      </c>
      <c r="E473" s="4">
        <f t="shared" ref="E473:F473" si="373">E469+E470+E471+E472</f>
        <v>86594</v>
      </c>
      <c r="F473" s="35">
        <f t="shared" si="373"/>
        <v>30594</v>
      </c>
      <c r="G473" s="47">
        <f t="shared" ref="G473:I473" si="374">G469+G470+G471+G472</f>
        <v>26000</v>
      </c>
      <c r="H473" s="10">
        <f t="shared" si="374"/>
        <v>15000</v>
      </c>
      <c r="I473" s="48">
        <f t="shared" si="374"/>
        <v>15000</v>
      </c>
      <c r="J473" s="107"/>
    </row>
    <row r="474" spans="1:10" ht="51.75" customHeight="1" thickBot="1" x14ac:dyDescent="0.3">
      <c r="A474" s="108"/>
      <c r="B474" s="91"/>
      <c r="C474" s="91" t="s">
        <v>41</v>
      </c>
      <c r="D474" s="13" t="s">
        <v>37</v>
      </c>
      <c r="E474" s="4">
        <f>F474+G474+H474+I474</f>
        <v>192443.89</v>
      </c>
      <c r="F474" s="35">
        <v>99221.89</v>
      </c>
      <c r="G474" s="47">
        <v>93222</v>
      </c>
      <c r="H474" s="10">
        <v>0</v>
      </c>
      <c r="I474" s="48">
        <v>0</v>
      </c>
      <c r="J474" s="82"/>
    </row>
    <row r="475" spans="1:10" ht="49.5" customHeight="1" thickBot="1" x14ac:dyDescent="0.3">
      <c r="A475" s="104"/>
      <c r="B475" s="77"/>
      <c r="C475" s="77"/>
      <c r="D475" s="13" t="s">
        <v>5</v>
      </c>
      <c r="E475" s="4">
        <f t="shared" ref="E475:E477" si="375">F475+G475+H475+I475</f>
        <v>0</v>
      </c>
      <c r="F475" s="35">
        <v>0</v>
      </c>
      <c r="G475" s="47">
        <v>0</v>
      </c>
      <c r="H475" s="10">
        <v>0</v>
      </c>
      <c r="I475" s="48">
        <v>0</v>
      </c>
      <c r="J475" s="61"/>
    </row>
    <row r="476" spans="1:10" ht="47.25" customHeight="1" thickBot="1" x14ac:dyDescent="0.3">
      <c r="A476" s="104"/>
      <c r="B476" s="77"/>
      <c r="C476" s="77"/>
      <c r="D476" s="13" t="s">
        <v>6</v>
      </c>
      <c r="E476" s="4">
        <f t="shared" si="375"/>
        <v>0</v>
      </c>
      <c r="F476" s="35">
        <v>0</v>
      </c>
      <c r="G476" s="47">
        <v>0</v>
      </c>
      <c r="H476" s="10">
        <v>0</v>
      </c>
      <c r="I476" s="48">
        <v>0</v>
      </c>
      <c r="J476" s="61"/>
    </row>
    <row r="477" spans="1:10" ht="37.5" customHeight="1" thickBot="1" x14ac:dyDescent="0.3">
      <c r="A477" s="104"/>
      <c r="B477" s="77"/>
      <c r="C477" s="77"/>
      <c r="D477" s="13" t="s">
        <v>7</v>
      </c>
      <c r="E477" s="4">
        <f t="shared" si="375"/>
        <v>0</v>
      </c>
      <c r="F477" s="35">
        <v>0</v>
      </c>
      <c r="G477" s="47">
        <v>0</v>
      </c>
      <c r="H477" s="10">
        <v>0</v>
      </c>
      <c r="I477" s="48">
        <v>0</v>
      </c>
      <c r="J477" s="61"/>
    </row>
    <row r="478" spans="1:10" ht="24.75" customHeight="1" thickBot="1" x14ac:dyDescent="0.3">
      <c r="A478" s="105"/>
      <c r="B478" s="81"/>
      <c r="C478" s="81"/>
      <c r="D478" s="13" t="s">
        <v>8</v>
      </c>
      <c r="E478" s="4">
        <f t="shared" ref="E478:F478" si="376">E474+E475+E476+E477</f>
        <v>192443.89</v>
      </c>
      <c r="F478" s="35">
        <f t="shared" si="376"/>
        <v>99221.89</v>
      </c>
      <c r="G478" s="47">
        <f t="shared" ref="G478:I478" si="377">G474+G475+G476+G477</f>
        <v>93222</v>
      </c>
      <c r="H478" s="10">
        <f t="shared" si="377"/>
        <v>0</v>
      </c>
      <c r="I478" s="48">
        <f t="shared" si="377"/>
        <v>0</v>
      </c>
      <c r="J478" s="62"/>
    </row>
    <row r="479" spans="1:10" ht="45.75" customHeight="1" thickBot="1" x14ac:dyDescent="0.3">
      <c r="A479" s="108"/>
      <c r="B479" s="91"/>
      <c r="C479" s="91" t="s">
        <v>42</v>
      </c>
      <c r="D479" s="13" t="s">
        <v>37</v>
      </c>
      <c r="E479" s="4">
        <f>F479+G479+H479+I479</f>
        <v>38778</v>
      </c>
      <c r="F479" s="35">
        <v>10778</v>
      </c>
      <c r="G479" s="47">
        <v>10800</v>
      </c>
      <c r="H479" s="10">
        <v>8600</v>
      </c>
      <c r="I479" s="48">
        <v>8600</v>
      </c>
      <c r="J479" s="82"/>
    </row>
    <row r="480" spans="1:10" ht="44.25" customHeight="1" thickBot="1" x14ac:dyDescent="0.3">
      <c r="A480" s="104"/>
      <c r="B480" s="77"/>
      <c r="C480" s="77"/>
      <c r="D480" s="13" t="s">
        <v>5</v>
      </c>
      <c r="E480" s="4">
        <f t="shared" ref="E480:E482" si="378">F480+G480+H480+I480</f>
        <v>0</v>
      </c>
      <c r="F480" s="35">
        <v>0</v>
      </c>
      <c r="G480" s="47">
        <v>0</v>
      </c>
      <c r="H480" s="10">
        <v>0</v>
      </c>
      <c r="I480" s="48">
        <v>0</v>
      </c>
      <c r="J480" s="61"/>
    </row>
    <row r="481" spans="1:10" ht="49.5" customHeight="1" thickBot="1" x14ac:dyDescent="0.3">
      <c r="A481" s="104"/>
      <c r="B481" s="77"/>
      <c r="C481" s="77"/>
      <c r="D481" s="13" t="s">
        <v>6</v>
      </c>
      <c r="E481" s="4">
        <f t="shared" si="378"/>
        <v>0</v>
      </c>
      <c r="F481" s="35">
        <v>0</v>
      </c>
      <c r="G481" s="47">
        <v>0</v>
      </c>
      <c r="H481" s="10">
        <v>0</v>
      </c>
      <c r="I481" s="48">
        <v>0</v>
      </c>
      <c r="J481" s="61"/>
    </row>
    <row r="482" spans="1:10" ht="45" customHeight="1" thickBot="1" x14ac:dyDescent="0.3">
      <c r="A482" s="104"/>
      <c r="B482" s="77"/>
      <c r="C482" s="77"/>
      <c r="D482" s="13" t="s">
        <v>7</v>
      </c>
      <c r="E482" s="4">
        <f t="shared" si="378"/>
        <v>0</v>
      </c>
      <c r="F482" s="35">
        <v>0</v>
      </c>
      <c r="G482" s="47">
        <v>0</v>
      </c>
      <c r="H482" s="10">
        <v>0</v>
      </c>
      <c r="I482" s="48">
        <v>0</v>
      </c>
      <c r="J482" s="61"/>
    </row>
    <row r="483" spans="1:10" ht="26.25" customHeight="1" thickBot="1" x14ac:dyDescent="0.3">
      <c r="A483" s="105"/>
      <c r="B483" s="81"/>
      <c r="C483" s="81"/>
      <c r="D483" s="13" t="s">
        <v>8</v>
      </c>
      <c r="E483" s="4">
        <f t="shared" ref="E483:F483" si="379">E479+E480+E481+E482</f>
        <v>38778</v>
      </c>
      <c r="F483" s="35">
        <f t="shared" si="379"/>
        <v>10778</v>
      </c>
      <c r="G483" s="47">
        <f t="shared" ref="G483:I483" si="380">G479+G480+G481+G482</f>
        <v>10800</v>
      </c>
      <c r="H483" s="10">
        <f t="shared" si="380"/>
        <v>8600</v>
      </c>
      <c r="I483" s="48">
        <f t="shared" si="380"/>
        <v>8600</v>
      </c>
      <c r="J483" s="62"/>
    </row>
    <row r="484" spans="1:10" ht="46.5" customHeight="1" thickBot="1" x14ac:dyDescent="0.3">
      <c r="A484" s="88">
        <v>29</v>
      </c>
      <c r="B484" s="80" t="s">
        <v>175</v>
      </c>
      <c r="C484" s="92" t="s">
        <v>60</v>
      </c>
      <c r="D484" s="13" t="s">
        <v>37</v>
      </c>
      <c r="E484" s="4">
        <f t="shared" ref="E484:F487" si="381">E489</f>
        <v>317815.89</v>
      </c>
      <c r="F484" s="35">
        <f t="shared" si="381"/>
        <v>140593.89000000001</v>
      </c>
      <c r="G484" s="47">
        <f t="shared" ref="G484:I484" si="382">G489</f>
        <v>130022</v>
      </c>
      <c r="H484" s="10">
        <f t="shared" si="382"/>
        <v>23600</v>
      </c>
      <c r="I484" s="48">
        <f t="shared" si="382"/>
        <v>23600</v>
      </c>
      <c r="J484" s="82" t="s">
        <v>177</v>
      </c>
    </row>
    <row r="485" spans="1:10" ht="47.25" customHeight="1" thickBot="1" x14ac:dyDescent="0.3">
      <c r="A485" s="89"/>
      <c r="B485" s="86"/>
      <c r="C485" s="93"/>
      <c r="D485" s="13" t="s">
        <v>5</v>
      </c>
      <c r="E485" s="4">
        <f t="shared" si="381"/>
        <v>0</v>
      </c>
      <c r="F485" s="35">
        <f t="shared" si="381"/>
        <v>0</v>
      </c>
      <c r="G485" s="47">
        <f t="shared" ref="G485:I485" si="383">G490</f>
        <v>0</v>
      </c>
      <c r="H485" s="10">
        <f t="shared" si="383"/>
        <v>0</v>
      </c>
      <c r="I485" s="48">
        <f t="shared" si="383"/>
        <v>0</v>
      </c>
      <c r="J485" s="61"/>
    </row>
    <row r="486" spans="1:10" ht="44.25" customHeight="1" thickBot="1" x14ac:dyDescent="0.3">
      <c r="A486" s="89"/>
      <c r="B486" s="86"/>
      <c r="C486" s="93"/>
      <c r="D486" s="13" t="s">
        <v>6</v>
      </c>
      <c r="E486" s="4">
        <f t="shared" si="381"/>
        <v>0</v>
      </c>
      <c r="F486" s="35">
        <f t="shared" si="381"/>
        <v>0</v>
      </c>
      <c r="G486" s="47">
        <f t="shared" ref="G486:I486" si="384">G491</f>
        <v>0</v>
      </c>
      <c r="H486" s="10">
        <f t="shared" si="384"/>
        <v>0</v>
      </c>
      <c r="I486" s="48">
        <f t="shared" si="384"/>
        <v>0</v>
      </c>
      <c r="J486" s="61"/>
    </row>
    <row r="487" spans="1:10" ht="37.5" customHeight="1" thickBot="1" x14ac:dyDescent="0.3">
      <c r="A487" s="89"/>
      <c r="B487" s="86"/>
      <c r="C487" s="93"/>
      <c r="D487" s="13" t="s">
        <v>7</v>
      </c>
      <c r="E487" s="4">
        <f t="shared" si="381"/>
        <v>0</v>
      </c>
      <c r="F487" s="35">
        <f t="shared" si="381"/>
        <v>0</v>
      </c>
      <c r="G487" s="47">
        <f t="shared" ref="G487:I487" si="385">G492</f>
        <v>0</v>
      </c>
      <c r="H487" s="10">
        <f t="shared" si="385"/>
        <v>0</v>
      </c>
      <c r="I487" s="48">
        <f t="shared" si="385"/>
        <v>0</v>
      </c>
      <c r="J487" s="61"/>
    </row>
    <row r="488" spans="1:10" ht="26.25" customHeight="1" thickBot="1" x14ac:dyDescent="0.3">
      <c r="A488" s="90"/>
      <c r="B488" s="87"/>
      <c r="C488" s="94"/>
      <c r="D488" s="13" t="s">
        <v>8</v>
      </c>
      <c r="E488" s="4">
        <f t="shared" ref="E488:F488" si="386">E484+E485+E486+E487</f>
        <v>317815.89</v>
      </c>
      <c r="F488" s="35">
        <f t="shared" si="386"/>
        <v>140593.89000000001</v>
      </c>
      <c r="G488" s="47">
        <f t="shared" ref="G488:I488" si="387">G484+G485+G486+G487</f>
        <v>130022</v>
      </c>
      <c r="H488" s="10">
        <f t="shared" si="387"/>
        <v>23600</v>
      </c>
      <c r="I488" s="48">
        <f t="shared" si="387"/>
        <v>23600</v>
      </c>
      <c r="J488" s="62"/>
    </row>
    <row r="489" spans="1:10" ht="48.75" customHeight="1" thickBot="1" x14ac:dyDescent="0.3">
      <c r="A489" s="83" t="s">
        <v>182</v>
      </c>
      <c r="B489" s="80" t="s">
        <v>179</v>
      </c>
      <c r="C489" s="92"/>
      <c r="D489" s="13" t="s">
        <v>37</v>
      </c>
      <c r="E489" s="4">
        <f>E494+E499+E504+E509</f>
        <v>317815.89</v>
      </c>
      <c r="F489" s="35">
        <f>F494+F499+F504+F509</f>
        <v>140593.89000000001</v>
      </c>
      <c r="G489" s="47">
        <f t="shared" ref="G489:I489" si="388">G494+G499+G504+G509</f>
        <v>130022</v>
      </c>
      <c r="H489" s="10">
        <f t="shared" si="388"/>
        <v>23600</v>
      </c>
      <c r="I489" s="48">
        <f t="shared" si="388"/>
        <v>23600</v>
      </c>
      <c r="J489" s="82"/>
    </row>
    <row r="490" spans="1:10" ht="47.25" customHeight="1" thickBot="1" x14ac:dyDescent="0.3">
      <c r="A490" s="84"/>
      <c r="B490" s="86"/>
      <c r="C490" s="93"/>
      <c r="D490" s="13" t="s">
        <v>5</v>
      </c>
      <c r="E490" s="4">
        <f t="shared" ref="E490:F492" si="389">E495+E500+E505</f>
        <v>0</v>
      </c>
      <c r="F490" s="35">
        <f t="shared" si="389"/>
        <v>0</v>
      </c>
      <c r="G490" s="47">
        <f t="shared" ref="G490:I490" si="390">G495+G500+G505</f>
        <v>0</v>
      </c>
      <c r="H490" s="10">
        <f t="shared" si="390"/>
        <v>0</v>
      </c>
      <c r="I490" s="48">
        <f t="shared" si="390"/>
        <v>0</v>
      </c>
      <c r="J490" s="61"/>
    </row>
    <row r="491" spans="1:10" ht="48.75" customHeight="1" thickBot="1" x14ac:dyDescent="0.3">
      <c r="A491" s="84"/>
      <c r="B491" s="86"/>
      <c r="C491" s="93"/>
      <c r="D491" s="13" t="s">
        <v>6</v>
      </c>
      <c r="E491" s="4">
        <f t="shared" si="389"/>
        <v>0</v>
      </c>
      <c r="F491" s="35">
        <f t="shared" si="389"/>
        <v>0</v>
      </c>
      <c r="G491" s="47">
        <f t="shared" ref="G491:I491" si="391">G496+G501+G506</f>
        <v>0</v>
      </c>
      <c r="H491" s="10">
        <f t="shared" si="391"/>
        <v>0</v>
      </c>
      <c r="I491" s="48">
        <f t="shared" si="391"/>
        <v>0</v>
      </c>
      <c r="J491" s="61"/>
    </row>
    <row r="492" spans="1:10" ht="42" customHeight="1" thickBot="1" x14ac:dyDescent="0.3">
      <c r="A492" s="84"/>
      <c r="B492" s="86"/>
      <c r="C492" s="93"/>
      <c r="D492" s="13" t="s">
        <v>7</v>
      </c>
      <c r="E492" s="4">
        <f t="shared" si="389"/>
        <v>0</v>
      </c>
      <c r="F492" s="35">
        <f t="shared" si="389"/>
        <v>0</v>
      </c>
      <c r="G492" s="47">
        <f t="shared" ref="G492:I492" si="392">G497+G502+G507</f>
        <v>0</v>
      </c>
      <c r="H492" s="10">
        <f t="shared" si="392"/>
        <v>0</v>
      </c>
      <c r="I492" s="48">
        <f t="shared" si="392"/>
        <v>0</v>
      </c>
      <c r="J492" s="61"/>
    </row>
    <row r="493" spans="1:10" ht="26.25" customHeight="1" thickBot="1" x14ac:dyDescent="0.3">
      <c r="A493" s="85"/>
      <c r="B493" s="87"/>
      <c r="C493" s="94"/>
      <c r="D493" s="13" t="s">
        <v>8</v>
      </c>
      <c r="E493" s="4">
        <f t="shared" ref="E493:F493" si="393">E489+E490+E491+E492</f>
        <v>317815.89</v>
      </c>
      <c r="F493" s="35">
        <f t="shared" si="393"/>
        <v>140593.89000000001</v>
      </c>
      <c r="G493" s="47">
        <f t="shared" ref="G493:I493" si="394">G489+G490+G491+G492</f>
        <v>130022</v>
      </c>
      <c r="H493" s="10">
        <f t="shared" si="394"/>
        <v>23600</v>
      </c>
      <c r="I493" s="48">
        <f t="shared" si="394"/>
        <v>23600</v>
      </c>
      <c r="J493" s="62"/>
    </row>
    <row r="494" spans="1:10" ht="69" customHeight="1" thickBot="1" x14ac:dyDescent="0.3">
      <c r="A494" s="83" t="s">
        <v>183</v>
      </c>
      <c r="B494" s="80" t="s">
        <v>22</v>
      </c>
      <c r="C494" s="92" t="s">
        <v>247</v>
      </c>
      <c r="D494" s="13" t="s">
        <v>37</v>
      </c>
      <c r="E494" s="4">
        <f>F494+G494+H494+I494</f>
        <v>48778</v>
      </c>
      <c r="F494" s="35">
        <v>15778</v>
      </c>
      <c r="G494" s="47">
        <v>15800</v>
      </c>
      <c r="H494" s="10">
        <v>8600</v>
      </c>
      <c r="I494" s="48">
        <v>8600</v>
      </c>
      <c r="J494" s="82"/>
    </row>
    <row r="495" spans="1:10" ht="77.25" customHeight="1" thickBot="1" x14ac:dyDescent="0.3">
      <c r="A495" s="84"/>
      <c r="B495" s="86"/>
      <c r="C495" s="93"/>
      <c r="D495" s="13" t="s">
        <v>5</v>
      </c>
      <c r="E495" s="4">
        <f t="shared" ref="E495:E497" si="395">F495+G495+H495+I495</f>
        <v>0</v>
      </c>
      <c r="F495" s="35">
        <v>0</v>
      </c>
      <c r="G495" s="47">
        <v>0</v>
      </c>
      <c r="H495" s="10">
        <v>0</v>
      </c>
      <c r="I495" s="48">
        <v>0</v>
      </c>
      <c r="J495" s="61"/>
    </row>
    <row r="496" spans="1:10" ht="82.5" customHeight="1" thickBot="1" x14ac:dyDescent="0.3">
      <c r="A496" s="84"/>
      <c r="B496" s="86"/>
      <c r="C496" s="93"/>
      <c r="D496" s="13" t="s">
        <v>6</v>
      </c>
      <c r="E496" s="4">
        <f t="shared" si="395"/>
        <v>0</v>
      </c>
      <c r="F496" s="35">
        <v>0</v>
      </c>
      <c r="G496" s="47">
        <v>0</v>
      </c>
      <c r="H496" s="10">
        <v>0</v>
      </c>
      <c r="I496" s="48">
        <v>0</v>
      </c>
      <c r="J496" s="61"/>
    </row>
    <row r="497" spans="1:10" ht="83.25" customHeight="1" thickBot="1" x14ac:dyDescent="0.3">
      <c r="A497" s="84"/>
      <c r="B497" s="86"/>
      <c r="C497" s="93"/>
      <c r="D497" s="13" t="s">
        <v>7</v>
      </c>
      <c r="E497" s="4">
        <f t="shared" si="395"/>
        <v>0</v>
      </c>
      <c r="F497" s="35">
        <v>0</v>
      </c>
      <c r="G497" s="47">
        <v>0</v>
      </c>
      <c r="H497" s="10">
        <v>0</v>
      </c>
      <c r="I497" s="48">
        <v>0</v>
      </c>
      <c r="J497" s="61"/>
    </row>
    <row r="498" spans="1:10" ht="47.25" customHeight="1" thickBot="1" x14ac:dyDescent="0.3">
      <c r="A498" s="85"/>
      <c r="B498" s="87"/>
      <c r="C498" s="94"/>
      <c r="D498" s="13" t="s">
        <v>8</v>
      </c>
      <c r="E498" s="4">
        <f t="shared" ref="E498:F498" si="396">E494+E495+E496+E497</f>
        <v>48778</v>
      </c>
      <c r="F498" s="35">
        <f t="shared" si="396"/>
        <v>15778</v>
      </c>
      <c r="G498" s="47">
        <f t="shared" ref="G498:I498" si="397">G494+G495+G496+G497</f>
        <v>15800</v>
      </c>
      <c r="H498" s="10">
        <f t="shared" si="397"/>
        <v>8600</v>
      </c>
      <c r="I498" s="48">
        <f t="shared" si="397"/>
        <v>8600</v>
      </c>
      <c r="J498" s="62"/>
    </row>
    <row r="499" spans="1:10" ht="62.25" customHeight="1" thickBot="1" x14ac:dyDescent="0.3">
      <c r="A499" s="83" t="s">
        <v>184</v>
      </c>
      <c r="B499" s="80" t="s">
        <v>49</v>
      </c>
      <c r="C499" s="92" t="s">
        <v>226</v>
      </c>
      <c r="D499" s="13" t="s">
        <v>37</v>
      </c>
      <c r="E499" s="4">
        <f>F499+G499+H499+I499</f>
        <v>86000</v>
      </c>
      <c r="F499" s="35">
        <v>32500</v>
      </c>
      <c r="G499" s="47">
        <v>43500</v>
      </c>
      <c r="H499" s="10">
        <v>5000</v>
      </c>
      <c r="I499" s="48">
        <v>5000</v>
      </c>
      <c r="J499" s="82"/>
    </row>
    <row r="500" spans="1:10" ht="45.75" thickBot="1" x14ac:dyDescent="0.3">
      <c r="A500" s="84"/>
      <c r="B500" s="77"/>
      <c r="C500" s="93"/>
      <c r="D500" s="13" t="s">
        <v>5</v>
      </c>
      <c r="E500" s="4">
        <f t="shared" ref="E500:E502" si="398">F500+G500+H500+I500</f>
        <v>0</v>
      </c>
      <c r="F500" s="35">
        <v>0</v>
      </c>
      <c r="G500" s="47">
        <v>0</v>
      </c>
      <c r="H500" s="10">
        <v>0</v>
      </c>
      <c r="I500" s="48">
        <v>0</v>
      </c>
      <c r="J500" s="61"/>
    </row>
    <row r="501" spans="1:10" ht="45.75" thickBot="1" x14ac:dyDescent="0.3">
      <c r="A501" s="84"/>
      <c r="B501" s="77"/>
      <c r="C501" s="93"/>
      <c r="D501" s="13" t="s">
        <v>6</v>
      </c>
      <c r="E501" s="4">
        <f t="shared" si="398"/>
        <v>0</v>
      </c>
      <c r="F501" s="35">
        <v>0</v>
      </c>
      <c r="G501" s="47">
        <v>0</v>
      </c>
      <c r="H501" s="10">
        <v>0</v>
      </c>
      <c r="I501" s="48">
        <v>0</v>
      </c>
      <c r="J501" s="61"/>
    </row>
    <row r="502" spans="1:10" ht="52.5" customHeight="1" thickBot="1" x14ac:dyDescent="0.3">
      <c r="A502" s="84"/>
      <c r="B502" s="77"/>
      <c r="C502" s="93"/>
      <c r="D502" s="13" t="s">
        <v>7</v>
      </c>
      <c r="E502" s="4">
        <f t="shared" si="398"/>
        <v>0</v>
      </c>
      <c r="F502" s="35">
        <v>0</v>
      </c>
      <c r="G502" s="47">
        <v>0</v>
      </c>
      <c r="H502" s="10">
        <v>0</v>
      </c>
      <c r="I502" s="48">
        <v>0</v>
      </c>
      <c r="J502" s="61"/>
    </row>
    <row r="503" spans="1:10" ht="39" customHeight="1" thickBot="1" x14ac:dyDescent="0.3">
      <c r="A503" s="85"/>
      <c r="B503" s="81"/>
      <c r="C503" s="94"/>
      <c r="D503" s="13" t="s">
        <v>8</v>
      </c>
      <c r="E503" s="4">
        <f t="shared" ref="E503:F503" si="399">E499+E500+E501+E502</f>
        <v>86000</v>
      </c>
      <c r="F503" s="35">
        <f t="shared" si="399"/>
        <v>32500</v>
      </c>
      <c r="G503" s="47">
        <f t="shared" ref="G503:I503" si="400">G499+G500+G501+G502</f>
        <v>43500</v>
      </c>
      <c r="H503" s="10">
        <f t="shared" si="400"/>
        <v>5000</v>
      </c>
      <c r="I503" s="48">
        <f t="shared" si="400"/>
        <v>5000</v>
      </c>
      <c r="J503" s="62"/>
    </row>
    <row r="504" spans="1:10" ht="60.75" customHeight="1" thickBot="1" x14ac:dyDescent="0.3">
      <c r="A504" s="83" t="s">
        <v>185</v>
      </c>
      <c r="B504" s="80" t="s">
        <v>51</v>
      </c>
      <c r="C504" s="92" t="s">
        <v>248</v>
      </c>
      <c r="D504" s="13" t="s">
        <v>37</v>
      </c>
      <c r="E504" s="4">
        <f>F504+G504+H504+I504</f>
        <v>90673.89</v>
      </c>
      <c r="F504" s="35">
        <v>40201.89</v>
      </c>
      <c r="G504" s="47">
        <v>40472</v>
      </c>
      <c r="H504" s="10">
        <v>5000</v>
      </c>
      <c r="I504" s="48">
        <v>5000</v>
      </c>
      <c r="J504" s="82"/>
    </row>
    <row r="505" spans="1:10" ht="61.5" customHeight="1" thickBot="1" x14ac:dyDescent="0.3">
      <c r="A505" s="84"/>
      <c r="B505" s="77"/>
      <c r="C505" s="93"/>
      <c r="D505" s="13" t="s">
        <v>5</v>
      </c>
      <c r="E505" s="4">
        <f t="shared" ref="E505:E507" si="401">F505+G505+H505+I505</f>
        <v>0</v>
      </c>
      <c r="F505" s="35">
        <v>0</v>
      </c>
      <c r="G505" s="47">
        <v>0</v>
      </c>
      <c r="H505" s="10">
        <v>0</v>
      </c>
      <c r="I505" s="48">
        <v>0</v>
      </c>
      <c r="J505" s="61"/>
    </row>
    <row r="506" spans="1:10" ht="59.25" customHeight="1" thickBot="1" x14ac:dyDescent="0.3">
      <c r="A506" s="84"/>
      <c r="B506" s="77"/>
      <c r="C506" s="93"/>
      <c r="D506" s="13" t="s">
        <v>6</v>
      </c>
      <c r="E506" s="4">
        <f t="shared" si="401"/>
        <v>0</v>
      </c>
      <c r="F506" s="35">
        <v>0</v>
      </c>
      <c r="G506" s="47">
        <v>0</v>
      </c>
      <c r="H506" s="10">
        <v>0</v>
      </c>
      <c r="I506" s="48">
        <v>0</v>
      </c>
      <c r="J506" s="61"/>
    </row>
    <row r="507" spans="1:10" ht="33" customHeight="1" thickBot="1" x14ac:dyDescent="0.3">
      <c r="A507" s="84"/>
      <c r="B507" s="77"/>
      <c r="C507" s="93"/>
      <c r="D507" s="13" t="s">
        <v>7</v>
      </c>
      <c r="E507" s="4">
        <f t="shared" si="401"/>
        <v>0</v>
      </c>
      <c r="F507" s="35">
        <v>0</v>
      </c>
      <c r="G507" s="47">
        <v>0</v>
      </c>
      <c r="H507" s="10">
        <v>0</v>
      </c>
      <c r="I507" s="48">
        <v>0</v>
      </c>
      <c r="J507" s="61"/>
    </row>
    <row r="508" spans="1:10" ht="39.75" customHeight="1" thickBot="1" x14ac:dyDescent="0.3">
      <c r="A508" s="85"/>
      <c r="B508" s="81"/>
      <c r="C508" s="94"/>
      <c r="D508" s="13" t="s">
        <v>8</v>
      </c>
      <c r="E508" s="4">
        <f t="shared" ref="E508:F508" si="402">E504+E505+E506+E507</f>
        <v>90673.89</v>
      </c>
      <c r="F508" s="35">
        <f t="shared" si="402"/>
        <v>40201.89</v>
      </c>
      <c r="G508" s="47">
        <f t="shared" ref="G508:I508" si="403">G504+G505+G506+G507</f>
        <v>40472</v>
      </c>
      <c r="H508" s="10">
        <f t="shared" si="403"/>
        <v>5000</v>
      </c>
      <c r="I508" s="48">
        <f t="shared" si="403"/>
        <v>5000</v>
      </c>
      <c r="J508" s="62"/>
    </row>
    <row r="509" spans="1:10" ht="66" customHeight="1" thickBot="1" x14ac:dyDescent="0.3">
      <c r="A509" s="83" t="s">
        <v>186</v>
      </c>
      <c r="B509" s="80" t="s">
        <v>215</v>
      </c>
      <c r="C509" s="92" t="s">
        <v>227</v>
      </c>
      <c r="D509" s="13" t="s">
        <v>37</v>
      </c>
      <c r="E509" s="4">
        <f>F509+G509+H509+I509</f>
        <v>92364</v>
      </c>
      <c r="F509" s="35">
        <v>52114</v>
      </c>
      <c r="G509" s="47">
        <v>30250</v>
      </c>
      <c r="H509" s="10">
        <v>5000</v>
      </c>
      <c r="I509" s="48">
        <v>5000</v>
      </c>
      <c r="J509" s="82"/>
    </row>
    <row r="510" spans="1:10" ht="65.25" customHeight="1" thickBot="1" x14ac:dyDescent="0.3">
      <c r="A510" s="84"/>
      <c r="B510" s="77"/>
      <c r="C510" s="93"/>
      <c r="D510" s="13" t="s">
        <v>5</v>
      </c>
      <c r="E510" s="4">
        <f t="shared" ref="E510:E512" si="404">F510+G510+H510+I510</f>
        <v>0</v>
      </c>
      <c r="F510" s="35">
        <v>0</v>
      </c>
      <c r="G510" s="47">
        <v>0</v>
      </c>
      <c r="H510" s="10">
        <v>0</v>
      </c>
      <c r="I510" s="48">
        <v>0</v>
      </c>
      <c r="J510" s="61"/>
    </row>
    <row r="511" spans="1:10" ht="62.25" customHeight="1" thickBot="1" x14ac:dyDescent="0.3">
      <c r="A511" s="84"/>
      <c r="B511" s="77"/>
      <c r="C511" s="93"/>
      <c r="D511" s="13" t="s">
        <v>6</v>
      </c>
      <c r="E511" s="4">
        <f t="shared" si="404"/>
        <v>0</v>
      </c>
      <c r="F511" s="35">
        <v>0</v>
      </c>
      <c r="G511" s="47">
        <v>0</v>
      </c>
      <c r="H511" s="10">
        <v>0</v>
      </c>
      <c r="I511" s="48">
        <v>0</v>
      </c>
      <c r="J511" s="61"/>
    </row>
    <row r="512" spans="1:10" ht="37.5" customHeight="1" thickBot="1" x14ac:dyDescent="0.3">
      <c r="A512" s="84"/>
      <c r="B512" s="77"/>
      <c r="C512" s="93"/>
      <c r="D512" s="13" t="s">
        <v>7</v>
      </c>
      <c r="E512" s="4">
        <f t="shared" si="404"/>
        <v>0</v>
      </c>
      <c r="F512" s="35">
        <v>0</v>
      </c>
      <c r="G512" s="47">
        <v>0</v>
      </c>
      <c r="H512" s="10">
        <v>0</v>
      </c>
      <c r="I512" s="48">
        <v>0</v>
      </c>
      <c r="J512" s="61"/>
    </row>
    <row r="513" spans="1:10" ht="26.25" customHeight="1" thickBot="1" x14ac:dyDescent="0.3">
      <c r="A513" s="85"/>
      <c r="B513" s="81"/>
      <c r="C513" s="94"/>
      <c r="D513" s="13" t="s">
        <v>8</v>
      </c>
      <c r="E513" s="4">
        <f t="shared" ref="E513:F513" si="405">E509+E510+E511+E512</f>
        <v>92364</v>
      </c>
      <c r="F513" s="35">
        <f t="shared" si="405"/>
        <v>52114</v>
      </c>
      <c r="G513" s="47">
        <f t="shared" ref="G513:I513" si="406">G509+G510+G511+G512</f>
        <v>30250</v>
      </c>
      <c r="H513" s="10">
        <f t="shared" si="406"/>
        <v>5000</v>
      </c>
      <c r="I513" s="48">
        <f t="shared" si="406"/>
        <v>5000</v>
      </c>
      <c r="J513" s="62"/>
    </row>
    <row r="514" spans="1:10" ht="45.75" customHeight="1" thickBot="1" x14ac:dyDescent="0.3">
      <c r="A514" s="88"/>
      <c r="B514" s="80" t="s">
        <v>209</v>
      </c>
      <c r="C514" s="92" t="s">
        <v>50</v>
      </c>
      <c r="D514" s="13" t="s">
        <v>37</v>
      </c>
      <c r="E514" s="4">
        <f>E519+E524</f>
        <v>2749600</v>
      </c>
      <c r="F514" s="35">
        <f>F519+F524</f>
        <v>1782400</v>
      </c>
      <c r="G514" s="47">
        <f t="shared" ref="G514:I514" si="407">G519+G524</f>
        <v>322400</v>
      </c>
      <c r="H514" s="10">
        <f t="shared" si="407"/>
        <v>322400</v>
      </c>
      <c r="I514" s="48">
        <f t="shared" si="407"/>
        <v>322400</v>
      </c>
      <c r="J514" s="82"/>
    </row>
    <row r="515" spans="1:10" ht="45.75" thickBot="1" x14ac:dyDescent="0.3">
      <c r="A515" s="89"/>
      <c r="B515" s="86"/>
      <c r="C515" s="93"/>
      <c r="D515" s="13" t="s">
        <v>5</v>
      </c>
      <c r="E515" s="4">
        <f>E520</f>
        <v>38475</v>
      </c>
      <c r="F515" s="35">
        <f>F520</f>
        <v>38475</v>
      </c>
      <c r="G515" s="47">
        <f t="shared" ref="G515:I515" si="408">G520</f>
        <v>0</v>
      </c>
      <c r="H515" s="10">
        <f t="shared" si="408"/>
        <v>0</v>
      </c>
      <c r="I515" s="48">
        <f t="shared" si="408"/>
        <v>0</v>
      </c>
      <c r="J515" s="61"/>
    </row>
    <row r="516" spans="1:10" ht="57" customHeight="1" thickBot="1" x14ac:dyDescent="0.3">
      <c r="A516" s="89"/>
      <c r="B516" s="86"/>
      <c r="C516" s="93"/>
      <c r="D516" s="13" t="s">
        <v>6</v>
      </c>
      <c r="E516" s="4">
        <f>E521</f>
        <v>1417</v>
      </c>
      <c r="F516" s="35">
        <f>F521</f>
        <v>1417</v>
      </c>
      <c r="G516" s="47">
        <f t="shared" ref="G516:I516" si="409">G521</f>
        <v>0</v>
      </c>
      <c r="H516" s="10">
        <f t="shared" si="409"/>
        <v>0</v>
      </c>
      <c r="I516" s="48">
        <f t="shared" si="409"/>
        <v>0</v>
      </c>
      <c r="J516" s="61"/>
    </row>
    <row r="517" spans="1:10" ht="30.75" thickBot="1" x14ac:dyDescent="0.3">
      <c r="A517" s="89"/>
      <c r="B517" s="86"/>
      <c r="C517" s="93"/>
      <c r="D517" s="13" t="s">
        <v>7</v>
      </c>
      <c r="E517" s="4">
        <f t="shared" ref="E517:F517" si="410">E537+E597</f>
        <v>0</v>
      </c>
      <c r="F517" s="35">
        <f t="shared" si="410"/>
        <v>0</v>
      </c>
      <c r="G517" s="47">
        <f t="shared" ref="G517:I517" si="411">G537+G597</f>
        <v>0</v>
      </c>
      <c r="H517" s="10">
        <f t="shared" si="411"/>
        <v>0</v>
      </c>
      <c r="I517" s="48">
        <f t="shared" si="411"/>
        <v>0</v>
      </c>
      <c r="J517" s="61"/>
    </row>
    <row r="518" spans="1:10" ht="39.75" customHeight="1" thickBot="1" x14ac:dyDescent="0.3">
      <c r="A518" s="90"/>
      <c r="B518" s="87"/>
      <c r="C518" s="94"/>
      <c r="D518" s="13" t="s">
        <v>8</v>
      </c>
      <c r="E518" s="4">
        <f>E514+E515+E516+E517</f>
        <v>2789492</v>
      </c>
      <c r="F518" s="35">
        <f>F514+F515+F516+F517</f>
        <v>1822292</v>
      </c>
      <c r="G518" s="47">
        <f t="shared" ref="G518:I518" si="412">G514+G515+G516+G517</f>
        <v>322400</v>
      </c>
      <c r="H518" s="10">
        <f t="shared" si="412"/>
        <v>322400</v>
      </c>
      <c r="I518" s="48">
        <f t="shared" si="412"/>
        <v>322400</v>
      </c>
      <c r="J518" s="62"/>
    </row>
    <row r="519" spans="1:10" ht="48.75" customHeight="1" thickBot="1" x14ac:dyDescent="0.3">
      <c r="A519" s="88" t="s">
        <v>44</v>
      </c>
      <c r="B519" s="80"/>
      <c r="C519" s="92" t="s">
        <v>4</v>
      </c>
      <c r="D519" s="13" t="s">
        <v>37</v>
      </c>
      <c r="E519" s="4">
        <f>E539+E544+E549+E554+E559+E564+E569+E579+E584+E624+E629+E589</f>
        <v>2589600</v>
      </c>
      <c r="F519" s="35">
        <f>F539+F544+F549+F554+F559+F564+F569+F579+F584+F624+F629+F589</f>
        <v>1742400</v>
      </c>
      <c r="G519" s="47">
        <f t="shared" ref="G519:I519" si="413">G539+G544+G549+G554+G559+G564+G569+G579+G584+G624+G629+G589</f>
        <v>282400</v>
      </c>
      <c r="H519" s="10">
        <f t="shared" si="413"/>
        <v>282400</v>
      </c>
      <c r="I519" s="48">
        <f t="shared" si="413"/>
        <v>282400</v>
      </c>
      <c r="J519" s="82"/>
    </row>
    <row r="520" spans="1:10" ht="51" customHeight="1" thickBot="1" x14ac:dyDescent="0.3">
      <c r="A520" s="89"/>
      <c r="B520" s="86"/>
      <c r="C520" s="93"/>
      <c r="D520" s="13" t="s">
        <v>5</v>
      </c>
      <c r="E520" s="4">
        <f>E585</f>
        <v>38475</v>
      </c>
      <c r="F520" s="35">
        <f>F585</f>
        <v>38475</v>
      </c>
      <c r="G520" s="47">
        <f t="shared" ref="G520:I520" si="414">G585</f>
        <v>0</v>
      </c>
      <c r="H520" s="10">
        <f t="shared" si="414"/>
        <v>0</v>
      </c>
      <c r="I520" s="48">
        <f t="shared" si="414"/>
        <v>0</v>
      </c>
      <c r="J520" s="61"/>
    </row>
    <row r="521" spans="1:10" ht="45" customHeight="1" thickBot="1" x14ac:dyDescent="0.3">
      <c r="A521" s="89"/>
      <c r="B521" s="86"/>
      <c r="C521" s="93"/>
      <c r="D521" s="13" t="s">
        <v>6</v>
      </c>
      <c r="E521" s="4">
        <f>E586</f>
        <v>1417</v>
      </c>
      <c r="F521" s="35">
        <f>F586</f>
        <v>1417</v>
      </c>
      <c r="G521" s="47">
        <f t="shared" ref="G521:I521" si="415">G586</f>
        <v>0</v>
      </c>
      <c r="H521" s="10">
        <f t="shared" si="415"/>
        <v>0</v>
      </c>
      <c r="I521" s="48">
        <f t="shared" si="415"/>
        <v>0</v>
      </c>
      <c r="J521" s="61"/>
    </row>
    <row r="522" spans="1:10" ht="39.75" customHeight="1" thickBot="1" x14ac:dyDescent="0.3">
      <c r="A522" s="89"/>
      <c r="B522" s="86"/>
      <c r="C522" s="93"/>
      <c r="D522" s="13" t="s">
        <v>7</v>
      </c>
      <c r="E522" s="4">
        <f t="shared" ref="E522:F522" si="416">E527++E537+E542+E547+E552+E557+E562</f>
        <v>0</v>
      </c>
      <c r="F522" s="35">
        <f t="shared" si="416"/>
        <v>0</v>
      </c>
      <c r="G522" s="47">
        <f t="shared" ref="G522:I522" si="417">G527++G537+G542+G547+G552+G557+G562</f>
        <v>0</v>
      </c>
      <c r="H522" s="10">
        <f t="shared" si="417"/>
        <v>0</v>
      </c>
      <c r="I522" s="48">
        <f t="shared" si="417"/>
        <v>0</v>
      </c>
      <c r="J522" s="61"/>
    </row>
    <row r="523" spans="1:10" ht="39.75" customHeight="1" thickBot="1" x14ac:dyDescent="0.3">
      <c r="A523" s="90"/>
      <c r="B523" s="87"/>
      <c r="C523" s="94"/>
      <c r="D523" s="13" t="s">
        <v>8</v>
      </c>
      <c r="E523" s="4">
        <f t="shared" ref="E523:F523" si="418">E519+E520+E521+E522</f>
        <v>2629492</v>
      </c>
      <c r="F523" s="35">
        <f t="shared" si="418"/>
        <v>1782292</v>
      </c>
      <c r="G523" s="47">
        <f t="shared" ref="G523:I523" si="419">G519+G520+G521+G522</f>
        <v>282400</v>
      </c>
      <c r="H523" s="10">
        <f t="shared" si="419"/>
        <v>282400</v>
      </c>
      <c r="I523" s="48">
        <f t="shared" si="419"/>
        <v>282400</v>
      </c>
      <c r="J523" s="62"/>
    </row>
    <row r="524" spans="1:10" ht="47.25" customHeight="1" thickBot="1" x14ac:dyDescent="0.3">
      <c r="A524" s="88"/>
      <c r="B524" s="80"/>
      <c r="C524" s="92" t="s">
        <v>41</v>
      </c>
      <c r="D524" s="13" t="s">
        <v>37</v>
      </c>
      <c r="E524" s="4">
        <f>E574</f>
        <v>160000</v>
      </c>
      <c r="F524" s="35">
        <f>F574</f>
        <v>40000</v>
      </c>
      <c r="G524" s="47">
        <f t="shared" ref="G524:I524" si="420">G574</f>
        <v>40000</v>
      </c>
      <c r="H524" s="10">
        <f t="shared" si="420"/>
        <v>40000</v>
      </c>
      <c r="I524" s="48">
        <f t="shared" si="420"/>
        <v>40000</v>
      </c>
      <c r="J524" s="82"/>
    </row>
    <row r="525" spans="1:10" ht="45.75" customHeight="1" thickBot="1" x14ac:dyDescent="0.3">
      <c r="A525" s="89"/>
      <c r="B525" s="86"/>
      <c r="C525" s="93"/>
      <c r="D525" s="13" t="s">
        <v>5</v>
      </c>
      <c r="E525" s="4">
        <f t="shared" ref="E525:F525" si="421">E535++E540+E545+E550+E555+E560+E565</f>
        <v>0</v>
      </c>
      <c r="F525" s="35">
        <f t="shared" si="421"/>
        <v>0</v>
      </c>
      <c r="G525" s="47">
        <f t="shared" ref="G525:I525" si="422">G535++G540+G545+G550+G555+G560+G565</f>
        <v>0</v>
      </c>
      <c r="H525" s="10">
        <f t="shared" si="422"/>
        <v>0</v>
      </c>
      <c r="I525" s="48">
        <f t="shared" si="422"/>
        <v>0</v>
      </c>
      <c r="J525" s="61"/>
    </row>
    <row r="526" spans="1:10" ht="44.25" customHeight="1" thickBot="1" x14ac:dyDescent="0.3">
      <c r="A526" s="89"/>
      <c r="B526" s="86"/>
      <c r="C526" s="93"/>
      <c r="D526" s="13" t="s">
        <v>6</v>
      </c>
      <c r="E526" s="4">
        <f t="shared" ref="E526:F526" si="423">E536++E541+E546+E551+E556+E561+E566</f>
        <v>0</v>
      </c>
      <c r="F526" s="35">
        <f t="shared" si="423"/>
        <v>0</v>
      </c>
      <c r="G526" s="47">
        <f t="shared" ref="G526:I526" si="424">G536++G541+G546+G551+G556+G561+G566</f>
        <v>0</v>
      </c>
      <c r="H526" s="10">
        <f t="shared" si="424"/>
        <v>0</v>
      </c>
      <c r="I526" s="48">
        <f t="shared" si="424"/>
        <v>0</v>
      </c>
      <c r="J526" s="61"/>
    </row>
    <row r="527" spans="1:10" ht="39.75" customHeight="1" thickBot="1" x14ac:dyDescent="0.3">
      <c r="A527" s="89"/>
      <c r="B527" s="86"/>
      <c r="C527" s="93"/>
      <c r="D527" s="13" t="s">
        <v>7</v>
      </c>
      <c r="E527" s="4">
        <f t="shared" ref="E527:F527" si="425">E537++E542+E547+E552+E557+E562+E567</f>
        <v>0</v>
      </c>
      <c r="F527" s="35">
        <f t="shared" si="425"/>
        <v>0</v>
      </c>
      <c r="G527" s="47">
        <f t="shared" ref="G527:I527" si="426">G537++G542+G547+G552+G557+G562+G567</f>
        <v>0</v>
      </c>
      <c r="H527" s="10">
        <f t="shared" si="426"/>
        <v>0</v>
      </c>
      <c r="I527" s="48">
        <f t="shared" si="426"/>
        <v>0</v>
      </c>
      <c r="J527" s="61"/>
    </row>
    <row r="528" spans="1:10" ht="39.75" customHeight="1" thickBot="1" x14ac:dyDescent="0.3">
      <c r="A528" s="90"/>
      <c r="B528" s="87"/>
      <c r="C528" s="94"/>
      <c r="D528" s="13" t="s">
        <v>8</v>
      </c>
      <c r="E528" s="4">
        <f>E524+E525+E526+E527</f>
        <v>160000</v>
      </c>
      <c r="F528" s="35">
        <f>F524+F525+F526+F527</f>
        <v>40000</v>
      </c>
      <c r="G528" s="47">
        <f t="shared" ref="G528:I528" si="427">G524+G525+G526+G527</f>
        <v>40000</v>
      </c>
      <c r="H528" s="10">
        <f t="shared" si="427"/>
        <v>40000</v>
      </c>
      <c r="I528" s="48">
        <f t="shared" si="427"/>
        <v>40000</v>
      </c>
      <c r="J528" s="62"/>
    </row>
    <row r="529" spans="1:10" ht="39.75" customHeight="1" thickBot="1" x14ac:dyDescent="0.3">
      <c r="A529" s="88">
        <v>30</v>
      </c>
      <c r="B529" s="80" t="s">
        <v>180</v>
      </c>
      <c r="C529" s="92" t="s">
        <v>50</v>
      </c>
      <c r="D529" s="13" t="s">
        <v>37</v>
      </c>
      <c r="E529" s="4">
        <f t="shared" ref="E529:F532" si="428">E534</f>
        <v>1289600</v>
      </c>
      <c r="F529" s="35">
        <f t="shared" si="428"/>
        <v>322400</v>
      </c>
      <c r="G529" s="47">
        <f t="shared" ref="G529:I529" si="429">G534</f>
        <v>322400</v>
      </c>
      <c r="H529" s="10">
        <f t="shared" si="429"/>
        <v>322400</v>
      </c>
      <c r="I529" s="48">
        <f t="shared" si="429"/>
        <v>322400</v>
      </c>
      <c r="J529" s="82" t="s">
        <v>192</v>
      </c>
    </row>
    <row r="530" spans="1:10" ht="45.75" customHeight="1" thickBot="1" x14ac:dyDescent="0.3">
      <c r="A530" s="89"/>
      <c r="B530" s="86"/>
      <c r="C530" s="93"/>
      <c r="D530" s="13" t="s">
        <v>5</v>
      </c>
      <c r="E530" s="4">
        <f>E585</f>
        <v>38475</v>
      </c>
      <c r="F530" s="35">
        <f>F585</f>
        <v>38475</v>
      </c>
      <c r="G530" s="47">
        <f t="shared" ref="G530:I530" si="430">G585</f>
        <v>0</v>
      </c>
      <c r="H530" s="10">
        <f t="shared" si="430"/>
        <v>0</v>
      </c>
      <c r="I530" s="48">
        <f t="shared" si="430"/>
        <v>0</v>
      </c>
      <c r="J530" s="61"/>
    </row>
    <row r="531" spans="1:10" ht="47.25" customHeight="1" thickBot="1" x14ac:dyDescent="0.3">
      <c r="A531" s="89"/>
      <c r="B531" s="86"/>
      <c r="C531" s="93"/>
      <c r="D531" s="13" t="s">
        <v>6</v>
      </c>
      <c r="E531" s="4">
        <f>E586</f>
        <v>1417</v>
      </c>
      <c r="F531" s="35">
        <f>F586</f>
        <v>1417</v>
      </c>
      <c r="G531" s="47">
        <f t="shared" ref="G531:I531" si="431">G586</f>
        <v>0</v>
      </c>
      <c r="H531" s="10">
        <f t="shared" si="431"/>
        <v>0</v>
      </c>
      <c r="I531" s="48">
        <f t="shared" si="431"/>
        <v>0</v>
      </c>
      <c r="J531" s="61"/>
    </row>
    <row r="532" spans="1:10" ht="39.75" customHeight="1" thickBot="1" x14ac:dyDescent="0.3">
      <c r="A532" s="89"/>
      <c r="B532" s="86"/>
      <c r="C532" s="93"/>
      <c r="D532" s="13" t="s">
        <v>7</v>
      </c>
      <c r="E532" s="4">
        <f t="shared" si="428"/>
        <v>0</v>
      </c>
      <c r="F532" s="35">
        <f t="shared" si="428"/>
        <v>0</v>
      </c>
      <c r="G532" s="47">
        <f t="shared" ref="G532:I532" si="432">G537</f>
        <v>0</v>
      </c>
      <c r="H532" s="10">
        <f t="shared" si="432"/>
        <v>0</v>
      </c>
      <c r="I532" s="48">
        <f t="shared" si="432"/>
        <v>0</v>
      </c>
      <c r="J532" s="61"/>
    </row>
    <row r="533" spans="1:10" ht="39.75" customHeight="1" thickBot="1" x14ac:dyDescent="0.3">
      <c r="A533" s="90"/>
      <c r="B533" s="87"/>
      <c r="C533" s="94"/>
      <c r="D533" s="13" t="s">
        <v>8</v>
      </c>
      <c r="E533" s="4">
        <f t="shared" ref="E533:F533" si="433">E529+E530+E531+E532</f>
        <v>1329492</v>
      </c>
      <c r="F533" s="35">
        <f t="shared" si="433"/>
        <v>362292</v>
      </c>
      <c r="G533" s="47">
        <f t="shared" ref="G533:I533" si="434">G529+G530+G531+G532</f>
        <v>322400</v>
      </c>
      <c r="H533" s="10">
        <f t="shared" si="434"/>
        <v>322400</v>
      </c>
      <c r="I533" s="48">
        <f t="shared" si="434"/>
        <v>322400</v>
      </c>
      <c r="J533" s="62"/>
    </row>
    <row r="534" spans="1:10" ht="45.75" customHeight="1" thickBot="1" x14ac:dyDescent="0.3">
      <c r="A534" s="83" t="s">
        <v>188</v>
      </c>
      <c r="B534" s="80" t="s">
        <v>181</v>
      </c>
      <c r="C534" s="92" t="s">
        <v>50</v>
      </c>
      <c r="D534" s="13" t="s">
        <v>37</v>
      </c>
      <c r="E534" s="4">
        <f>E539++E544+E549+E554+E559+E564+E569+E574+E579+E584+E589</f>
        <v>1289600</v>
      </c>
      <c r="F534" s="35">
        <f>F539++F544+F549+F554+F559+F564+F569+F574+F579+F584+F589</f>
        <v>322400</v>
      </c>
      <c r="G534" s="47">
        <f t="shared" ref="G534:I534" si="435">G539++G544+G549+G554+G559+G564+G569+G574+G579+G584+G589</f>
        <v>322400</v>
      </c>
      <c r="H534" s="10">
        <f t="shared" si="435"/>
        <v>322400</v>
      </c>
      <c r="I534" s="48">
        <f t="shared" si="435"/>
        <v>322400</v>
      </c>
      <c r="J534" s="82"/>
    </row>
    <row r="535" spans="1:10" ht="45.75" thickBot="1" x14ac:dyDescent="0.3">
      <c r="A535" s="84"/>
      <c r="B535" s="86"/>
      <c r="C535" s="93"/>
      <c r="D535" s="13" t="s">
        <v>5</v>
      </c>
      <c r="E535" s="4">
        <f t="shared" ref="E535:F537" si="436">E540++E545+E550+E555+E560+E565+E570</f>
        <v>0</v>
      </c>
      <c r="F535" s="35">
        <f t="shared" si="436"/>
        <v>0</v>
      </c>
      <c r="G535" s="47">
        <f t="shared" ref="G535:I535" si="437">G540++G545+G550+G555+G560+G565+G570</f>
        <v>0</v>
      </c>
      <c r="H535" s="10">
        <f t="shared" si="437"/>
        <v>0</v>
      </c>
      <c r="I535" s="48">
        <f t="shared" si="437"/>
        <v>0</v>
      </c>
      <c r="J535" s="61"/>
    </row>
    <row r="536" spans="1:10" ht="45.75" thickBot="1" x14ac:dyDescent="0.3">
      <c r="A536" s="84"/>
      <c r="B536" s="86"/>
      <c r="C536" s="93"/>
      <c r="D536" s="13" t="s">
        <v>6</v>
      </c>
      <c r="E536" s="4">
        <f t="shared" si="436"/>
        <v>0</v>
      </c>
      <c r="F536" s="35">
        <f t="shared" si="436"/>
        <v>0</v>
      </c>
      <c r="G536" s="47">
        <f t="shared" ref="G536:I536" si="438">G541++G546+G551+G556+G561+G566+G571</f>
        <v>0</v>
      </c>
      <c r="H536" s="10">
        <f t="shared" si="438"/>
        <v>0</v>
      </c>
      <c r="I536" s="48">
        <f t="shared" si="438"/>
        <v>0</v>
      </c>
      <c r="J536" s="61"/>
    </row>
    <row r="537" spans="1:10" ht="30.75" thickBot="1" x14ac:dyDescent="0.3">
      <c r="A537" s="84"/>
      <c r="B537" s="86"/>
      <c r="C537" s="93"/>
      <c r="D537" s="13" t="s">
        <v>7</v>
      </c>
      <c r="E537" s="4">
        <f t="shared" si="436"/>
        <v>0</v>
      </c>
      <c r="F537" s="35">
        <f t="shared" si="436"/>
        <v>0</v>
      </c>
      <c r="G537" s="47">
        <f t="shared" ref="G537:I537" si="439">G542++G547+G552+G557+G562+G567+G572</f>
        <v>0</v>
      </c>
      <c r="H537" s="10">
        <f t="shared" si="439"/>
        <v>0</v>
      </c>
      <c r="I537" s="48">
        <f t="shared" si="439"/>
        <v>0</v>
      </c>
      <c r="J537" s="61"/>
    </row>
    <row r="538" spans="1:10" ht="16.5" thickBot="1" x14ac:dyDescent="0.3">
      <c r="A538" s="85"/>
      <c r="B538" s="87"/>
      <c r="C538" s="94"/>
      <c r="D538" s="13" t="s">
        <v>8</v>
      </c>
      <c r="E538" s="4">
        <f t="shared" ref="E538:F538" si="440">E534+E535+E536+E537</f>
        <v>1289600</v>
      </c>
      <c r="F538" s="35">
        <f t="shared" si="440"/>
        <v>322400</v>
      </c>
      <c r="G538" s="47">
        <f t="shared" ref="G538:I538" si="441">G534+G535+G536+G537</f>
        <v>322400</v>
      </c>
      <c r="H538" s="10">
        <f t="shared" si="441"/>
        <v>322400</v>
      </c>
      <c r="I538" s="48">
        <f t="shared" si="441"/>
        <v>322400</v>
      </c>
      <c r="J538" s="62"/>
    </row>
    <row r="539" spans="1:10" ht="49.5" customHeight="1" thickBot="1" x14ac:dyDescent="0.3">
      <c r="A539" s="83" t="s">
        <v>190</v>
      </c>
      <c r="B539" s="80" t="s">
        <v>23</v>
      </c>
      <c r="C539" s="92" t="s">
        <v>4</v>
      </c>
      <c r="D539" s="13" t="s">
        <v>37</v>
      </c>
      <c r="E539" s="4">
        <f>F539+G539+H539+I539</f>
        <v>36478</v>
      </c>
      <c r="F539" s="35">
        <v>6478</v>
      </c>
      <c r="G539" s="47">
        <v>10000</v>
      </c>
      <c r="H539" s="10">
        <v>10000</v>
      </c>
      <c r="I539" s="48">
        <v>10000</v>
      </c>
      <c r="J539" s="82"/>
    </row>
    <row r="540" spans="1:10" ht="49.5" customHeight="1" thickBot="1" x14ac:dyDescent="0.3">
      <c r="A540" s="84"/>
      <c r="B540" s="86"/>
      <c r="C540" s="93"/>
      <c r="D540" s="13" t="s">
        <v>5</v>
      </c>
      <c r="E540" s="4">
        <f t="shared" ref="E540:E542" si="442">F540+G540+H540+I540</f>
        <v>0</v>
      </c>
      <c r="F540" s="35">
        <v>0</v>
      </c>
      <c r="G540" s="47">
        <v>0</v>
      </c>
      <c r="H540" s="10">
        <v>0</v>
      </c>
      <c r="I540" s="48">
        <v>0</v>
      </c>
      <c r="J540" s="61"/>
    </row>
    <row r="541" spans="1:10" ht="46.5" customHeight="1" thickBot="1" x14ac:dyDescent="0.3">
      <c r="A541" s="84"/>
      <c r="B541" s="86"/>
      <c r="C541" s="93"/>
      <c r="D541" s="13" t="s">
        <v>6</v>
      </c>
      <c r="E541" s="4">
        <f t="shared" si="442"/>
        <v>0</v>
      </c>
      <c r="F541" s="35">
        <v>0</v>
      </c>
      <c r="G541" s="47">
        <v>0</v>
      </c>
      <c r="H541" s="10">
        <v>0</v>
      </c>
      <c r="I541" s="48">
        <v>0</v>
      </c>
      <c r="J541" s="61"/>
    </row>
    <row r="542" spans="1:10" ht="40.5" customHeight="1" thickBot="1" x14ac:dyDescent="0.3">
      <c r="A542" s="84"/>
      <c r="B542" s="86"/>
      <c r="C542" s="93"/>
      <c r="D542" s="13" t="s">
        <v>7</v>
      </c>
      <c r="E542" s="4">
        <f t="shared" si="442"/>
        <v>0</v>
      </c>
      <c r="F542" s="35">
        <v>0</v>
      </c>
      <c r="G542" s="47">
        <v>0</v>
      </c>
      <c r="H542" s="10">
        <v>0</v>
      </c>
      <c r="I542" s="48">
        <v>0</v>
      </c>
      <c r="J542" s="61"/>
    </row>
    <row r="543" spans="1:10" ht="16.5" thickBot="1" x14ac:dyDescent="0.3">
      <c r="A543" s="85"/>
      <c r="B543" s="87"/>
      <c r="C543" s="94"/>
      <c r="D543" s="13" t="s">
        <v>8</v>
      </c>
      <c r="E543" s="4">
        <f t="shared" ref="E543:F543" si="443">E539+E540+E541+E542</f>
        <v>36478</v>
      </c>
      <c r="F543" s="35">
        <f t="shared" si="443"/>
        <v>6478</v>
      </c>
      <c r="G543" s="47">
        <f t="shared" ref="G543:I543" si="444">G539+G540+G541+G542</f>
        <v>10000</v>
      </c>
      <c r="H543" s="10">
        <f t="shared" si="444"/>
        <v>10000</v>
      </c>
      <c r="I543" s="48">
        <f t="shared" si="444"/>
        <v>10000</v>
      </c>
      <c r="J543" s="62"/>
    </row>
    <row r="544" spans="1:10" ht="45.75" thickBot="1" x14ac:dyDescent="0.3">
      <c r="A544" s="83" t="s">
        <v>191</v>
      </c>
      <c r="B544" s="80" t="s">
        <v>24</v>
      </c>
      <c r="C544" s="92" t="s">
        <v>4</v>
      </c>
      <c r="D544" s="13" t="s">
        <v>37</v>
      </c>
      <c r="E544" s="4">
        <f>F544+G544+H544+I544</f>
        <v>44406</v>
      </c>
      <c r="F544" s="35">
        <v>8406</v>
      </c>
      <c r="G544" s="47">
        <v>12000</v>
      </c>
      <c r="H544" s="10">
        <v>12000</v>
      </c>
      <c r="I544" s="48">
        <v>12000</v>
      </c>
      <c r="J544" s="82"/>
    </row>
    <row r="545" spans="1:10" ht="45.75" thickBot="1" x14ac:dyDescent="0.3">
      <c r="A545" s="84"/>
      <c r="B545" s="86"/>
      <c r="C545" s="93"/>
      <c r="D545" s="13" t="s">
        <v>5</v>
      </c>
      <c r="E545" s="4">
        <f t="shared" ref="E545:E547" si="445">F545+G545+H545+I545</f>
        <v>0</v>
      </c>
      <c r="F545" s="35">
        <v>0</v>
      </c>
      <c r="G545" s="47">
        <v>0</v>
      </c>
      <c r="H545" s="10">
        <v>0</v>
      </c>
      <c r="I545" s="48">
        <v>0</v>
      </c>
      <c r="J545" s="61"/>
    </row>
    <row r="546" spans="1:10" ht="45.75" thickBot="1" x14ac:dyDescent="0.3">
      <c r="A546" s="84"/>
      <c r="B546" s="86"/>
      <c r="C546" s="93"/>
      <c r="D546" s="13" t="s">
        <v>6</v>
      </c>
      <c r="E546" s="4">
        <f t="shared" si="445"/>
        <v>0</v>
      </c>
      <c r="F546" s="35">
        <v>0</v>
      </c>
      <c r="G546" s="47">
        <v>0</v>
      </c>
      <c r="H546" s="10">
        <v>0</v>
      </c>
      <c r="I546" s="48">
        <v>0</v>
      </c>
      <c r="J546" s="61"/>
    </row>
    <row r="547" spans="1:10" ht="39" customHeight="1" thickBot="1" x14ac:dyDescent="0.3">
      <c r="A547" s="84"/>
      <c r="B547" s="86"/>
      <c r="C547" s="93"/>
      <c r="D547" s="13" t="s">
        <v>7</v>
      </c>
      <c r="E547" s="4">
        <f t="shared" si="445"/>
        <v>0</v>
      </c>
      <c r="F547" s="35">
        <v>0</v>
      </c>
      <c r="G547" s="47">
        <v>0</v>
      </c>
      <c r="H547" s="10">
        <v>0</v>
      </c>
      <c r="I547" s="48">
        <v>0</v>
      </c>
      <c r="J547" s="61"/>
    </row>
    <row r="548" spans="1:10" ht="29.25" customHeight="1" thickBot="1" x14ac:dyDescent="0.3">
      <c r="A548" s="85"/>
      <c r="B548" s="87"/>
      <c r="C548" s="94"/>
      <c r="D548" s="13" t="s">
        <v>8</v>
      </c>
      <c r="E548" s="4">
        <f t="shared" ref="E548:F548" si="446">E544+E545+E546+E547</f>
        <v>44406</v>
      </c>
      <c r="F548" s="35">
        <f t="shared" si="446"/>
        <v>8406</v>
      </c>
      <c r="G548" s="47">
        <f t="shared" ref="G548:I548" si="447">G544+G545+G546+G547</f>
        <v>12000</v>
      </c>
      <c r="H548" s="10">
        <f t="shared" si="447"/>
        <v>12000</v>
      </c>
      <c r="I548" s="48">
        <f t="shared" si="447"/>
        <v>12000</v>
      </c>
      <c r="J548" s="62"/>
    </row>
    <row r="549" spans="1:10" ht="45.75" thickBot="1" x14ac:dyDescent="0.3">
      <c r="A549" s="83" t="s">
        <v>228</v>
      </c>
      <c r="B549" s="80" t="s">
        <v>25</v>
      </c>
      <c r="C549" s="92" t="s">
        <v>4</v>
      </c>
      <c r="D549" s="13" t="s">
        <v>37</v>
      </c>
      <c r="E549" s="4">
        <f>F549+G549+H549+I549</f>
        <v>35845</v>
      </c>
      <c r="F549" s="35">
        <v>5845</v>
      </c>
      <c r="G549" s="47">
        <v>10000</v>
      </c>
      <c r="H549" s="10">
        <v>10000</v>
      </c>
      <c r="I549" s="48">
        <v>10000</v>
      </c>
      <c r="J549" s="82"/>
    </row>
    <row r="550" spans="1:10" ht="51" customHeight="1" thickBot="1" x14ac:dyDescent="0.3">
      <c r="A550" s="84"/>
      <c r="B550" s="86"/>
      <c r="C550" s="93"/>
      <c r="D550" s="13" t="s">
        <v>5</v>
      </c>
      <c r="E550" s="4">
        <f t="shared" ref="E550:E552" si="448">F550+G550+H550+I550</f>
        <v>0</v>
      </c>
      <c r="F550" s="35">
        <v>0</v>
      </c>
      <c r="G550" s="47">
        <v>0</v>
      </c>
      <c r="H550" s="10">
        <v>0</v>
      </c>
      <c r="I550" s="48">
        <v>0</v>
      </c>
      <c r="J550" s="61"/>
    </row>
    <row r="551" spans="1:10" ht="55.5" customHeight="1" thickBot="1" x14ac:dyDescent="0.3">
      <c r="A551" s="84"/>
      <c r="B551" s="86"/>
      <c r="C551" s="93"/>
      <c r="D551" s="13" t="s">
        <v>6</v>
      </c>
      <c r="E551" s="4">
        <f t="shared" si="448"/>
        <v>0</v>
      </c>
      <c r="F551" s="35">
        <v>0</v>
      </c>
      <c r="G551" s="47">
        <v>0</v>
      </c>
      <c r="H551" s="10">
        <v>0</v>
      </c>
      <c r="I551" s="48">
        <v>0</v>
      </c>
      <c r="J551" s="61"/>
    </row>
    <row r="552" spans="1:10" ht="37.5" customHeight="1" thickBot="1" x14ac:dyDescent="0.3">
      <c r="A552" s="84"/>
      <c r="B552" s="86"/>
      <c r="C552" s="93"/>
      <c r="D552" s="13" t="s">
        <v>7</v>
      </c>
      <c r="E552" s="4">
        <f t="shared" si="448"/>
        <v>0</v>
      </c>
      <c r="F552" s="35">
        <v>0</v>
      </c>
      <c r="G552" s="47">
        <v>0</v>
      </c>
      <c r="H552" s="10">
        <v>0</v>
      </c>
      <c r="I552" s="48">
        <v>0</v>
      </c>
      <c r="J552" s="61"/>
    </row>
    <row r="553" spans="1:10" ht="22.5" customHeight="1" thickBot="1" x14ac:dyDescent="0.3">
      <c r="A553" s="85"/>
      <c r="B553" s="87"/>
      <c r="C553" s="94"/>
      <c r="D553" s="13" t="s">
        <v>8</v>
      </c>
      <c r="E553" s="4">
        <f t="shared" ref="E553:F553" si="449">E549+E550+E551+E552</f>
        <v>35845</v>
      </c>
      <c r="F553" s="35">
        <f t="shared" si="449"/>
        <v>5845</v>
      </c>
      <c r="G553" s="47">
        <f t="shared" ref="G553:I553" si="450">G549+G550+G551+G552</f>
        <v>10000</v>
      </c>
      <c r="H553" s="10">
        <f t="shared" si="450"/>
        <v>10000</v>
      </c>
      <c r="I553" s="48">
        <f t="shared" si="450"/>
        <v>10000</v>
      </c>
      <c r="J553" s="62"/>
    </row>
    <row r="554" spans="1:10" ht="45.75" thickBot="1" x14ac:dyDescent="0.3">
      <c r="A554" s="83" t="s">
        <v>229</v>
      </c>
      <c r="B554" s="80" t="s">
        <v>26</v>
      </c>
      <c r="C554" s="92" t="s">
        <v>4</v>
      </c>
      <c r="D554" s="13" t="s">
        <v>37</v>
      </c>
      <c r="E554" s="31">
        <f>F554+G554+H554+I554</f>
        <v>496000</v>
      </c>
      <c r="F554" s="36">
        <v>130000</v>
      </c>
      <c r="G554" s="49">
        <v>122000</v>
      </c>
      <c r="H554" s="44">
        <v>122000</v>
      </c>
      <c r="I554" s="50">
        <v>122000</v>
      </c>
      <c r="J554" s="82"/>
    </row>
    <row r="555" spans="1:10" ht="45.75" thickBot="1" x14ac:dyDescent="0.3">
      <c r="A555" s="84"/>
      <c r="B555" s="86"/>
      <c r="C555" s="93"/>
      <c r="D555" s="13" t="s">
        <v>5</v>
      </c>
      <c r="E555" s="31">
        <f t="shared" ref="E555:E557" si="451">F555+G555+H555+I555</f>
        <v>0</v>
      </c>
      <c r="F555" s="36">
        <v>0</v>
      </c>
      <c r="G555" s="49">
        <v>0</v>
      </c>
      <c r="H555" s="44">
        <v>0</v>
      </c>
      <c r="I555" s="50">
        <v>0</v>
      </c>
      <c r="J555" s="61"/>
    </row>
    <row r="556" spans="1:10" ht="45.75" thickBot="1" x14ac:dyDescent="0.3">
      <c r="A556" s="84"/>
      <c r="B556" s="86"/>
      <c r="C556" s="93"/>
      <c r="D556" s="13" t="s">
        <v>6</v>
      </c>
      <c r="E556" s="31">
        <f t="shared" si="451"/>
        <v>0</v>
      </c>
      <c r="F556" s="36">
        <v>0</v>
      </c>
      <c r="G556" s="49">
        <v>0</v>
      </c>
      <c r="H556" s="44">
        <v>0</v>
      </c>
      <c r="I556" s="50">
        <v>0</v>
      </c>
      <c r="J556" s="61"/>
    </row>
    <row r="557" spans="1:10" ht="30.75" thickBot="1" x14ac:dyDescent="0.3">
      <c r="A557" s="84"/>
      <c r="B557" s="86"/>
      <c r="C557" s="93"/>
      <c r="D557" s="13" t="s">
        <v>7</v>
      </c>
      <c r="E557" s="31">
        <f t="shared" si="451"/>
        <v>0</v>
      </c>
      <c r="F557" s="36">
        <v>0</v>
      </c>
      <c r="G557" s="49">
        <v>0</v>
      </c>
      <c r="H557" s="44">
        <v>0</v>
      </c>
      <c r="I557" s="50">
        <v>0</v>
      </c>
      <c r="J557" s="61"/>
    </row>
    <row r="558" spans="1:10" ht="16.5" thickBot="1" x14ac:dyDescent="0.3">
      <c r="A558" s="85"/>
      <c r="B558" s="87"/>
      <c r="C558" s="94"/>
      <c r="D558" s="13" t="s">
        <v>8</v>
      </c>
      <c r="E558" s="31">
        <f t="shared" ref="E558:F558" si="452">E554+E555+E556+E557</f>
        <v>496000</v>
      </c>
      <c r="F558" s="36">
        <f t="shared" si="452"/>
        <v>130000</v>
      </c>
      <c r="G558" s="49">
        <f t="shared" ref="G558:I558" si="453">G554+G555+G556+G557</f>
        <v>122000</v>
      </c>
      <c r="H558" s="44">
        <f t="shared" si="453"/>
        <v>122000</v>
      </c>
      <c r="I558" s="50">
        <f t="shared" si="453"/>
        <v>122000</v>
      </c>
      <c r="J558" s="62"/>
    </row>
    <row r="559" spans="1:10" ht="45.75" thickBot="1" x14ac:dyDescent="0.3">
      <c r="A559" s="83" t="s">
        <v>230</v>
      </c>
      <c r="B559" s="80" t="s">
        <v>27</v>
      </c>
      <c r="C559" s="92" t="s">
        <v>4</v>
      </c>
      <c r="D559" s="13" t="s">
        <v>37</v>
      </c>
      <c r="E559" s="31">
        <f>F559+G559+H559+I559</f>
        <v>241804</v>
      </c>
      <c r="F559" s="36">
        <v>64804</v>
      </c>
      <c r="G559" s="49">
        <v>59000</v>
      </c>
      <c r="H559" s="44">
        <v>59000</v>
      </c>
      <c r="I559" s="50">
        <v>59000</v>
      </c>
      <c r="J559" s="82"/>
    </row>
    <row r="560" spans="1:10" ht="45.75" thickBot="1" x14ac:dyDescent="0.3">
      <c r="A560" s="84"/>
      <c r="B560" s="86"/>
      <c r="C560" s="93"/>
      <c r="D560" s="13" t="s">
        <v>5</v>
      </c>
      <c r="E560" s="4">
        <f t="shared" ref="E560:E562" si="454">F560+G560+H560+I560</f>
        <v>0</v>
      </c>
      <c r="F560" s="35">
        <v>0</v>
      </c>
      <c r="G560" s="47">
        <v>0</v>
      </c>
      <c r="H560" s="10">
        <v>0</v>
      </c>
      <c r="I560" s="48">
        <v>0</v>
      </c>
      <c r="J560" s="61"/>
    </row>
    <row r="561" spans="1:10" ht="45.75" thickBot="1" x14ac:dyDescent="0.3">
      <c r="A561" s="84"/>
      <c r="B561" s="86"/>
      <c r="C561" s="93"/>
      <c r="D561" s="13" t="s">
        <v>6</v>
      </c>
      <c r="E561" s="4">
        <f t="shared" si="454"/>
        <v>0</v>
      </c>
      <c r="F561" s="35">
        <v>0</v>
      </c>
      <c r="G561" s="47">
        <v>0</v>
      </c>
      <c r="H561" s="10">
        <v>0</v>
      </c>
      <c r="I561" s="48">
        <v>0</v>
      </c>
      <c r="J561" s="61"/>
    </row>
    <row r="562" spans="1:10" ht="30.75" thickBot="1" x14ac:dyDescent="0.3">
      <c r="A562" s="84"/>
      <c r="B562" s="86"/>
      <c r="C562" s="93"/>
      <c r="D562" s="13" t="s">
        <v>7</v>
      </c>
      <c r="E562" s="4">
        <f t="shared" si="454"/>
        <v>0</v>
      </c>
      <c r="F562" s="35">
        <v>0</v>
      </c>
      <c r="G562" s="47">
        <v>0</v>
      </c>
      <c r="H562" s="10">
        <v>0</v>
      </c>
      <c r="I562" s="48">
        <v>0</v>
      </c>
      <c r="J562" s="61"/>
    </row>
    <row r="563" spans="1:10" ht="16.5" thickBot="1" x14ac:dyDescent="0.3">
      <c r="A563" s="85"/>
      <c r="B563" s="87"/>
      <c r="C563" s="94"/>
      <c r="D563" s="13" t="s">
        <v>8</v>
      </c>
      <c r="E563" s="4">
        <f t="shared" ref="E563:F563" si="455">E559+E560+E561+E562</f>
        <v>241804</v>
      </c>
      <c r="F563" s="35">
        <f t="shared" si="455"/>
        <v>64804</v>
      </c>
      <c r="G563" s="47">
        <f t="shared" ref="G563:I563" si="456">G559+G560+G561+G562</f>
        <v>59000</v>
      </c>
      <c r="H563" s="10">
        <f t="shared" si="456"/>
        <v>59000</v>
      </c>
      <c r="I563" s="48">
        <f t="shared" si="456"/>
        <v>59000</v>
      </c>
      <c r="J563" s="62"/>
    </row>
    <row r="564" spans="1:10" ht="45.75" thickBot="1" x14ac:dyDescent="0.3">
      <c r="A564" s="83" t="s">
        <v>231</v>
      </c>
      <c r="B564" s="80" t="s">
        <v>28</v>
      </c>
      <c r="C564" s="92" t="s">
        <v>4</v>
      </c>
      <c r="D564" s="13" t="s">
        <v>37</v>
      </c>
      <c r="E564" s="4">
        <f>F564+G564+H564+I564</f>
        <v>80589</v>
      </c>
      <c r="F564" s="35">
        <v>20589</v>
      </c>
      <c r="G564" s="47">
        <v>20000</v>
      </c>
      <c r="H564" s="10">
        <v>20000</v>
      </c>
      <c r="I564" s="48">
        <v>20000</v>
      </c>
      <c r="J564" s="82"/>
    </row>
    <row r="565" spans="1:10" ht="45.75" thickBot="1" x14ac:dyDescent="0.3">
      <c r="A565" s="84"/>
      <c r="B565" s="86"/>
      <c r="C565" s="93"/>
      <c r="D565" s="13" t="s">
        <v>5</v>
      </c>
      <c r="E565" s="4">
        <f t="shared" ref="E565:E567" si="457">F565+G565+H565+I565</f>
        <v>0</v>
      </c>
      <c r="F565" s="35">
        <v>0</v>
      </c>
      <c r="G565" s="47">
        <v>0</v>
      </c>
      <c r="H565" s="10">
        <v>0</v>
      </c>
      <c r="I565" s="48">
        <v>0</v>
      </c>
      <c r="J565" s="61"/>
    </row>
    <row r="566" spans="1:10" ht="45.75" thickBot="1" x14ac:dyDescent="0.3">
      <c r="A566" s="84"/>
      <c r="B566" s="86"/>
      <c r="C566" s="93"/>
      <c r="D566" s="13" t="s">
        <v>6</v>
      </c>
      <c r="E566" s="4">
        <f t="shared" si="457"/>
        <v>0</v>
      </c>
      <c r="F566" s="35">
        <v>0</v>
      </c>
      <c r="G566" s="47">
        <v>0</v>
      </c>
      <c r="H566" s="10">
        <v>0</v>
      </c>
      <c r="I566" s="48">
        <v>0</v>
      </c>
      <c r="J566" s="61"/>
    </row>
    <row r="567" spans="1:10" ht="30.75" thickBot="1" x14ac:dyDescent="0.3">
      <c r="A567" s="84"/>
      <c r="B567" s="86"/>
      <c r="C567" s="93"/>
      <c r="D567" s="13" t="s">
        <v>7</v>
      </c>
      <c r="E567" s="4">
        <f t="shared" si="457"/>
        <v>0</v>
      </c>
      <c r="F567" s="35">
        <v>0</v>
      </c>
      <c r="G567" s="47">
        <v>0</v>
      </c>
      <c r="H567" s="10">
        <v>0</v>
      </c>
      <c r="I567" s="48">
        <v>0</v>
      </c>
      <c r="J567" s="61"/>
    </row>
    <row r="568" spans="1:10" ht="16.5" thickBot="1" x14ac:dyDescent="0.3">
      <c r="A568" s="85"/>
      <c r="B568" s="87"/>
      <c r="C568" s="94"/>
      <c r="D568" s="13" t="s">
        <v>8</v>
      </c>
      <c r="E568" s="4">
        <f t="shared" ref="E568:F568" si="458">E564+E565+E566+E567</f>
        <v>80589</v>
      </c>
      <c r="F568" s="35">
        <f t="shared" si="458"/>
        <v>20589</v>
      </c>
      <c r="G568" s="47">
        <f t="shared" ref="G568:I568" si="459">G564+G565+G566+G567</f>
        <v>20000</v>
      </c>
      <c r="H568" s="10">
        <f t="shared" si="459"/>
        <v>20000</v>
      </c>
      <c r="I568" s="48">
        <f t="shared" si="459"/>
        <v>20000</v>
      </c>
      <c r="J568" s="62"/>
    </row>
    <row r="569" spans="1:10" ht="45.75" thickBot="1" x14ac:dyDescent="0.3">
      <c r="A569" s="83" t="s">
        <v>232</v>
      </c>
      <c r="B569" s="80" t="s">
        <v>29</v>
      </c>
      <c r="C569" s="92" t="s">
        <v>4</v>
      </c>
      <c r="D569" s="13" t="s">
        <v>37</v>
      </c>
      <c r="E569" s="31">
        <f>F569+G569+H569+I569</f>
        <v>61120</v>
      </c>
      <c r="F569" s="36">
        <v>13120</v>
      </c>
      <c r="G569" s="49">
        <v>16000</v>
      </c>
      <c r="H569" s="44">
        <v>16000</v>
      </c>
      <c r="I569" s="50">
        <v>16000</v>
      </c>
      <c r="J569" s="82"/>
    </row>
    <row r="570" spans="1:10" ht="45.75" thickBot="1" x14ac:dyDescent="0.3">
      <c r="A570" s="84"/>
      <c r="B570" s="86"/>
      <c r="C570" s="93"/>
      <c r="D570" s="13" t="s">
        <v>5</v>
      </c>
      <c r="E570" s="4">
        <f t="shared" ref="E570:E572" si="460">F570+G570+H570+I570</f>
        <v>0</v>
      </c>
      <c r="F570" s="35">
        <v>0</v>
      </c>
      <c r="G570" s="47">
        <v>0</v>
      </c>
      <c r="H570" s="10">
        <v>0</v>
      </c>
      <c r="I570" s="48">
        <v>0</v>
      </c>
      <c r="J570" s="61"/>
    </row>
    <row r="571" spans="1:10" ht="45.75" thickBot="1" x14ac:dyDescent="0.3">
      <c r="A571" s="84"/>
      <c r="B571" s="86"/>
      <c r="C571" s="93"/>
      <c r="D571" s="13" t="s">
        <v>6</v>
      </c>
      <c r="E571" s="4">
        <f t="shared" si="460"/>
        <v>0</v>
      </c>
      <c r="F571" s="35">
        <v>0</v>
      </c>
      <c r="G571" s="47">
        <v>0</v>
      </c>
      <c r="H571" s="10">
        <v>0</v>
      </c>
      <c r="I571" s="48">
        <v>0</v>
      </c>
      <c r="J571" s="61"/>
    </row>
    <row r="572" spans="1:10" ht="30.75" thickBot="1" x14ac:dyDescent="0.3">
      <c r="A572" s="84"/>
      <c r="B572" s="86"/>
      <c r="C572" s="93"/>
      <c r="D572" s="13" t="s">
        <v>7</v>
      </c>
      <c r="E572" s="4">
        <f t="shared" si="460"/>
        <v>0</v>
      </c>
      <c r="F572" s="35">
        <v>0</v>
      </c>
      <c r="G572" s="47">
        <v>0</v>
      </c>
      <c r="H572" s="10">
        <v>0</v>
      </c>
      <c r="I572" s="48">
        <v>0</v>
      </c>
      <c r="J572" s="61"/>
    </row>
    <row r="573" spans="1:10" ht="16.5" thickBot="1" x14ac:dyDescent="0.3">
      <c r="A573" s="85"/>
      <c r="B573" s="87"/>
      <c r="C573" s="94"/>
      <c r="D573" s="13" t="s">
        <v>8</v>
      </c>
      <c r="E573" s="4">
        <f t="shared" ref="E573:F573" si="461">E569+E570+E571+E572</f>
        <v>61120</v>
      </c>
      <c r="F573" s="35">
        <f t="shared" si="461"/>
        <v>13120</v>
      </c>
      <c r="G573" s="47">
        <f t="shared" ref="G573:I573" si="462">G569+G570+G571+G572</f>
        <v>16000</v>
      </c>
      <c r="H573" s="10">
        <f t="shared" si="462"/>
        <v>16000</v>
      </c>
      <c r="I573" s="48">
        <f t="shared" si="462"/>
        <v>16000</v>
      </c>
      <c r="J573" s="62"/>
    </row>
    <row r="574" spans="1:10" ht="45.75" thickBot="1" x14ac:dyDescent="0.3">
      <c r="A574" s="83" t="s">
        <v>233</v>
      </c>
      <c r="B574" s="80" t="s">
        <v>47</v>
      </c>
      <c r="C574" s="92" t="s">
        <v>61</v>
      </c>
      <c r="D574" s="13" t="s">
        <v>37</v>
      </c>
      <c r="E574" s="4">
        <f>F574+G574+H574+I574</f>
        <v>160000</v>
      </c>
      <c r="F574" s="35">
        <v>40000</v>
      </c>
      <c r="G574" s="47">
        <v>40000</v>
      </c>
      <c r="H574" s="10">
        <v>40000</v>
      </c>
      <c r="I574" s="48">
        <v>40000</v>
      </c>
      <c r="J574" s="82"/>
    </row>
    <row r="575" spans="1:10" ht="45.75" thickBot="1" x14ac:dyDescent="0.3">
      <c r="A575" s="84"/>
      <c r="B575" s="86"/>
      <c r="C575" s="93"/>
      <c r="D575" s="13" t="s">
        <v>5</v>
      </c>
      <c r="E575" s="4">
        <f t="shared" ref="E575:E577" si="463">F575+G575+H575+I575</f>
        <v>0</v>
      </c>
      <c r="F575" s="35">
        <v>0</v>
      </c>
      <c r="G575" s="47">
        <v>0</v>
      </c>
      <c r="H575" s="10">
        <v>0</v>
      </c>
      <c r="I575" s="48">
        <v>0</v>
      </c>
      <c r="J575" s="61"/>
    </row>
    <row r="576" spans="1:10" ht="45.75" thickBot="1" x14ac:dyDescent="0.3">
      <c r="A576" s="84"/>
      <c r="B576" s="86"/>
      <c r="C576" s="93"/>
      <c r="D576" s="13" t="s">
        <v>6</v>
      </c>
      <c r="E576" s="4">
        <f t="shared" si="463"/>
        <v>0</v>
      </c>
      <c r="F576" s="35">
        <v>0</v>
      </c>
      <c r="G576" s="47">
        <v>0</v>
      </c>
      <c r="H576" s="10">
        <v>0</v>
      </c>
      <c r="I576" s="48">
        <v>0</v>
      </c>
      <c r="J576" s="61"/>
    </row>
    <row r="577" spans="1:10" ht="30.75" thickBot="1" x14ac:dyDescent="0.3">
      <c r="A577" s="84"/>
      <c r="B577" s="86"/>
      <c r="C577" s="93"/>
      <c r="D577" s="13" t="s">
        <v>7</v>
      </c>
      <c r="E577" s="4">
        <f t="shared" si="463"/>
        <v>0</v>
      </c>
      <c r="F577" s="35">
        <v>0</v>
      </c>
      <c r="G577" s="47">
        <v>0</v>
      </c>
      <c r="H577" s="10">
        <v>0</v>
      </c>
      <c r="I577" s="48">
        <v>0</v>
      </c>
      <c r="J577" s="61"/>
    </row>
    <row r="578" spans="1:10" ht="16.5" thickBot="1" x14ac:dyDescent="0.3">
      <c r="A578" s="85"/>
      <c r="B578" s="87"/>
      <c r="C578" s="94"/>
      <c r="D578" s="13" t="s">
        <v>8</v>
      </c>
      <c r="E578" s="4">
        <f t="shared" ref="E578:F578" si="464">E574+E575+E576+E577</f>
        <v>160000</v>
      </c>
      <c r="F578" s="35">
        <f t="shared" si="464"/>
        <v>40000</v>
      </c>
      <c r="G578" s="47">
        <f t="shared" ref="G578:I578" si="465">G574+G575+G576+G577</f>
        <v>40000</v>
      </c>
      <c r="H578" s="10">
        <f t="shared" si="465"/>
        <v>40000</v>
      </c>
      <c r="I578" s="48">
        <f t="shared" si="465"/>
        <v>40000</v>
      </c>
      <c r="J578" s="62"/>
    </row>
    <row r="579" spans="1:10" ht="45.75" thickBot="1" x14ac:dyDescent="0.3">
      <c r="A579" s="83" t="s">
        <v>234</v>
      </c>
      <c r="B579" s="80" t="s">
        <v>48</v>
      </c>
      <c r="C579" s="92" t="s">
        <v>4</v>
      </c>
      <c r="D579" s="13" t="s">
        <v>37</v>
      </c>
      <c r="E579" s="4">
        <f>F579+G579+H579+I579</f>
        <v>52700</v>
      </c>
      <c r="F579" s="35">
        <v>13700</v>
      </c>
      <c r="G579" s="47">
        <v>13000</v>
      </c>
      <c r="H579" s="10">
        <v>13000</v>
      </c>
      <c r="I579" s="48">
        <v>13000</v>
      </c>
      <c r="J579" s="82"/>
    </row>
    <row r="580" spans="1:10" ht="45.75" thickBot="1" x14ac:dyDescent="0.3">
      <c r="A580" s="84"/>
      <c r="B580" s="86"/>
      <c r="C580" s="93"/>
      <c r="D580" s="13" t="s">
        <v>5</v>
      </c>
      <c r="E580" s="4">
        <f t="shared" ref="E580:E582" si="466">F580+G580+H580+I580</f>
        <v>0</v>
      </c>
      <c r="F580" s="35">
        <v>0</v>
      </c>
      <c r="G580" s="47">
        <v>0</v>
      </c>
      <c r="H580" s="10">
        <v>0</v>
      </c>
      <c r="I580" s="48">
        <v>0</v>
      </c>
      <c r="J580" s="61"/>
    </row>
    <row r="581" spans="1:10" ht="45.75" thickBot="1" x14ac:dyDescent="0.3">
      <c r="A581" s="84"/>
      <c r="B581" s="86"/>
      <c r="C581" s="93"/>
      <c r="D581" s="13" t="s">
        <v>6</v>
      </c>
      <c r="E581" s="4">
        <f t="shared" si="466"/>
        <v>0</v>
      </c>
      <c r="F581" s="35">
        <v>0</v>
      </c>
      <c r="G581" s="47">
        <v>0</v>
      </c>
      <c r="H581" s="10">
        <v>0</v>
      </c>
      <c r="I581" s="48">
        <v>0</v>
      </c>
      <c r="J581" s="61"/>
    </row>
    <row r="582" spans="1:10" ht="30.75" thickBot="1" x14ac:dyDescent="0.3">
      <c r="A582" s="84"/>
      <c r="B582" s="86"/>
      <c r="C582" s="93"/>
      <c r="D582" s="13" t="s">
        <v>7</v>
      </c>
      <c r="E582" s="4">
        <f t="shared" si="466"/>
        <v>0</v>
      </c>
      <c r="F582" s="35">
        <v>0</v>
      </c>
      <c r="G582" s="47">
        <v>0</v>
      </c>
      <c r="H582" s="10">
        <v>0</v>
      </c>
      <c r="I582" s="48">
        <v>0</v>
      </c>
      <c r="J582" s="61"/>
    </row>
    <row r="583" spans="1:10" ht="16.5" thickBot="1" x14ac:dyDescent="0.3">
      <c r="A583" s="85"/>
      <c r="B583" s="87"/>
      <c r="C583" s="94"/>
      <c r="D583" s="13" t="s">
        <v>8</v>
      </c>
      <c r="E583" s="4">
        <f t="shared" ref="E583:F583" si="467">E579+E580+E581+E582</f>
        <v>52700</v>
      </c>
      <c r="F583" s="35">
        <f t="shared" si="467"/>
        <v>13700</v>
      </c>
      <c r="G583" s="47">
        <f t="shared" ref="G583:I583" si="468">G579+G580+G581+G582</f>
        <v>13000</v>
      </c>
      <c r="H583" s="10">
        <f t="shared" si="468"/>
        <v>13000</v>
      </c>
      <c r="I583" s="48">
        <f t="shared" si="468"/>
        <v>13000</v>
      </c>
      <c r="J583" s="62"/>
    </row>
    <row r="584" spans="1:10" ht="45.75" thickBot="1" x14ac:dyDescent="0.3">
      <c r="A584" s="83" t="s">
        <v>235</v>
      </c>
      <c r="B584" s="68" t="s">
        <v>65</v>
      </c>
      <c r="C584" s="92" t="s">
        <v>4</v>
      </c>
      <c r="D584" s="13" t="s">
        <v>37</v>
      </c>
      <c r="E584" s="4">
        <f>F584+G584+H584+I584</f>
        <v>41808</v>
      </c>
      <c r="F584" s="35">
        <v>10608</v>
      </c>
      <c r="G584" s="47">
        <v>10400</v>
      </c>
      <c r="H584" s="10">
        <v>10400</v>
      </c>
      <c r="I584" s="48">
        <v>10400</v>
      </c>
      <c r="J584" s="82"/>
    </row>
    <row r="585" spans="1:10" ht="45.75" thickBot="1" x14ac:dyDescent="0.3">
      <c r="A585" s="84"/>
      <c r="B585" s="69"/>
      <c r="C585" s="93"/>
      <c r="D585" s="13" t="s">
        <v>5</v>
      </c>
      <c r="E585" s="4">
        <f t="shared" ref="E585:E587" si="469">F585+G585+H585+I585</f>
        <v>38475</v>
      </c>
      <c r="F585" s="35">
        <v>38475</v>
      </c>
      <c r="G585" s="47">
        <v>0</v>
      </c>
      <c r="H585" s="10">
        <v>0</v>
      </c>
      <c r="I585" s="48">
        <v>0</v>
      </c>
      <c r="J585" s="61"/>
    </row>
    <row r="586" spans="1:10" ht="45.75" thickBot="1" x14ac:dyDescent="0.3">
      <c r="A586" s="84"/>
      <c r="B586" s="69"/>
      <c r="C586" s="93"/>
      <c r="D586" s="13" t="s">
        <v>6</v>
      </c>
      <c r="E586" s="4">
        <f t="shared" si="469"/>
        <v>1417</v>
      </c>
      <c r="F586" s="35">
        <v>1417</v>
      </c>
      <c r="G586" s="47">
        <v>0</v>
      </c>
      <c r="H586" s="10">
        <v>0</v>
      </c>
      <c r="I586" s="48">
        <v>0</v>
      </c>
      <c r="J586" s="61"/>
    </row>
    <row r="587" spans="1:10" ht="30.75" thickBot="1" x14ac:dyDescent="0.3">
      <c r="A587" s="84"/>
      <c r="B587" s="69"/>
      <c r="C587" s="93"/>
      <c r="D587" s="13" t="s">
        <v>7</v>
      </c>
      <c r="E587" s="4">
        <f t="shared" si="469"/>
        <v>0</v>
      </c>
      <c r="F587" s="35">
        <v>0</v>
      </c>
      <c r="G587" s="47">
        <v>0</v>
      </c>
      <c r="H587" s="10">
        <v>0</v>
      </c>
      <c r="I587" s="48">
        <v>0</v>
      </c>
      <c r="J587" s="61"/>
    </row>
    <row r="588" spans="1:10" ht="16.5" thickBot="1" x14ac:dyDescent="0.3">
      <c r="A588" s="85"/>
      <c r="B588" s="70"/>
      <c r="C588" s="94"/>
      <c r="D588" s="13" t="s">
        <v>8</v>
      </c>
      <c r="E588" s="4">
        <f t="shared" ref="E588:F588" si="470">E584+E585+E586+E587</f>
        <v>81700</v>
      </c>
      <c r="F588" s="35">
        <f t="shared" si="470"/>
        <v>50500</v>
      </c>
      <c r="G588" s="47">
        <f t="shared" ref="G588:I588" si="471">G584+G585+G586+G587</f>
        <v>10400</v>
      </c>
      <c r="H588" s="10">
        <f t="shared" si="471"/>
        <v>10400</v>
      </c>
      <c r="I588" s="48">
        <f t="shared" si="471"/>
        <v>10400</v>
      </c>
      <c r="J588" s="62"/>
    </row>
    <row r="589" spans="1:10" ht="45.75" thickBot="1" x14ac:dyDescent="0.3">
      <c r="A589" s="83" t="s">
        <v>236</v>
      </c>
      <c r="B589" s="68" t="s">
        <v>64</v>
      </c>
      <c r="C589" s="92" t="s">
        <v>4</v>
      </c>
      <c r="D589" s="13" t="s">
        <v>37</v>
      </c>
      <c r="E589" s="4">
        <f>F589+G589+H589+I589</f>
        <v>38850</v>
      </c>
      <c r="F589" s="35">
        <v>8850</v>
      </c>
      <c r="G589" s="47">
        <v>10000</v>
      </c>
      <c r="H589" s="10">
        <v>10000</v>
      </c>
      <c r="I589" s="48">
        <v>10000</v>
      </c>
      <c r="J589" s="82"/>
    </row>
    <row r="590" spans="1:10" ht="45.75" thickBot="1" x14ac:dyDescent="0.3">
      <c r="A590" s="84"/>
      <c r="B590" s="69"/>
      <c r="C590" s="93"/>
      <c r="D590" s="13" t="s">
        <v>5</v>
      </c>
      <c r="E590" s="4">
        <f t="shared" ref="E590:E592" si="472">F590+G590+H590+I590</f>
        <v>0</v>
      </c>
      <c r="F590" s="35">
        <v>0</v>
      </c>
      <c r="G590" s="47">
        <v>0</v>
      </c>
      <c r="H590" s="10">
        <v>0</v>
      </c>
      <c r="I590" s="48">
        <v>0</v>
      </c>
      <c r="J590" s="61"/>
    </row>
    <row r="591" spans="1:10" ht="45.75" thickBot="1" x14ac:dyDescent="0.3">
      <c r="A591" s="84"/>
      <c r="B591" s="69"/>
      <c r="C591" s="93"/>
      <c r="D591" s="13" t="s">
        <v>6</v>
      </c>
      <c r="E591" s="4">
        <f t="shared" si="472"/>
        <v>0</v>
      </c>
      <c r="F591" s="35">
        <v>0</v>
      </c>
      <c r="G591" s="47">
        <v>0</v>
      </c>
      <c r="H591" s="10">
        <v>0</v>
      </c>
      <c r="I591" s="48">
        <v>0</v>
      </c>
      <c r="J591" s="61"/>
    </row>
    <row r="592" spans="1:10" ht="30.75" thickBot="1" x14ac:dyDescent="0.3">
      <c r="A592" s="84"/>
      <c r="B592" s="69"/>
      <c r="C592" s="93"/>
      <c r="D592" s="13" t="s">
        <v>7</v>
      </c>
      <c r="E592" s="4">
        <f t="shared" si="472"/>
        <v>0</v>
      </c>
      <c r="F592" s="35">
        <v>0</v>
      </c>
      <c r="G592" s="47">
        <v>0</v>
      </c>
      <c r="H592" s="10">
        <v>0</v>
      </c>
      <c r="I592" s="48">
        <v>0</v>
      </c>
      <c r="J592" s="61"/>
    </row>
    <row r="593" spans="1:10" ht="16.5" thickBot="1" x14ac:dyDescent="0.3">
      <c r="A593" s="85"/>
      <c r="B593" s="70"/>
      <c r="C593" s="94"/>
      <c r="D593" s="13" t="s">
        <v>8</v>
      </c>
      <c r="E593" s="4">
        <f t="shared" ref="E593:F593" si="473">E589+E590+E591+E592</f>
        <v>38850</v>
      </c>
      <c r="F593" s="35">
        <f t="shared" si="473"/>
        <v>8850</v>
      </c>
      <c r="G593" s="47">
        <f t="shared" ref="G593:I593" si="474">G589+G590+G591+G592</f>
        <v>10000</v>
      </c>
      <c r="H593" s="10">
        <f t="shared" si="474"/>
        <v>10000</v>
      </c>
      <c r="I593" s="48">
        <f t="shared" si="474"/>
        <v>10000</v>
      </c>
      <c r="J593" s="62"/>
    </row>
    <row r="594" spans="1:10" ht="45.75" hidden="1" thickBot="1" x14ac:dyDescent="0.3">
      <c r="A594" s="88" t="s">
        <v>53</v>
      </c>
      <c r="B594" s="80" t="s">
        <v>30</v>
      </c>
      <c r="C594" s="92" t="s">
        <v>4</v>
      </c>
      <c r="D594" s="13" t="s">
        <v>37</v>
      </c>
      <c r="E594" s="4">
        <f>E599+E604</f>
        <v>0</v>
      </c>
      <c r="F594" s="35">
        <f>F599+F604</f>
        <v>0</v>
      </c>
      <c r="G594" s="47">
        <f t="shared" ref="G594:I594" si="475">G599+G604</f>
        <v>0</v>
      </c>
      <c r="H594" s="10">
        <f t="shared" si="475"/>
        <v>0</v>
      </c>
      <c r="I594" s="48">
        <f t="shared" si="475"/>
        <v>0</v>
      </c>
      <c r="J594" s="82"/>
    </row>
    <row r="595" spans="1:10" ht="45.75" hidden="1" thickBot="1" x14ac:dyDescent="0.3">
      <c r="A595" s="89"/>
      <c r="B595" s="86"/>
      <c r="C595" s="93"/>
      <c r="D595" s="13" t="s">
        <v>5</v>
      </c>
      <c r="E595" s="4">
        <f>E600</f>
        <v>0</v>
      </c>
      <c r="F595" s="35">
        <f>F600</f>
        <v>0</v>
      </c>
      <c r="G595" s="47">
        <f t="shared" ref="G595:I595" si="476">G600</f>
        <v>0</v>
      </c>
      <c r="H595" s="10">
        <f t="shared" si="476"/>
        <v>0</v>
      </c>
      <c r="I595" s="48">
        <f t="shared" si="476"/>
        <v>0</v>
      </c>
      <c r="J595" s="61"/>
    </row>
    <row r="596" spans="1:10" ht="45.75" hidden="1" thickBot="1" x14ac:dyDescent="0.3">
      <c r="A596" s="89"/>
      <c r="B596" s="86"/>
      <c r="C596" s="93"/>
      <c r="D596" s="13" t="s">
        <v>6</v>
      </c>
      <c r="E596" s="4">
        <f t="shared" ref="E596:F597" si="477">E601</f>
        <v>0</v>
      </c>
      <c r="F596" s="35">
        <f t="shared" si="477"/>
        <v>0</v>
      </c>
      <c r="G596" s="47">
        <f t="shared" ref="G596:I596" si="478">G601</f>
        <v>0</v>
      </c>
      <c r="H596" s="10">
        <f t="shared" si="478"/>
        <v>0</v>
      </c>
      <c r="I596" s="48">
        <f t="shared" si="478"/>
        <v>0</v>
      </c>
      <c r="J596" s="61"/>
    </row>
    <row r="597" spans="1:10" ht="30.75" hidden="1" thickBot="1" x14ac:dyDescent="0.3">
      <c r="A597" s="89"/>
      <c r="B597" s="86"/>
      <c r="C597" s="93"/>
      <c r="D597" s="13" t="s">
        <v>7</v>
      </c>
      <c r="E597" s="4">
        <f t="shared" si="477"/>
        <v>0</v>
      </c>
      <c r="F597" s="35">
        <f t="shared" si="477"/>
        <v>0</v>
      </c>
      <c r="G597" s="47">
        <f t="shared" ref="G597:I597" si="479">G602</f>
        <v>0</v>
      </c>
      <c r="H597" s="10">
        <f t="shared" si="479"/>
        <v>0</v>
      </c>
      <c r="I597" s="48">
        <f t="shared" si="479"/>
        <v>0</v>
      </c>
      <c r="J597" s="61"/>
    </row>
    <row r="598" spans="1:10" ht="16.5" hidden="1" thickBot="1" x14ac:dyDescent="0.3">
      <c r="A598" s="90"/>
      <c r="B598" s="87"/>
      <c r="C598" s="94"/>
      <c r="D598" s="13" t="s">
        <v>8</v>
      </c>
      <c r="E598" s="4">
        <f t="shared" ref="E598:F598" si="480">E594+E595+E596+E597</f>
        <v>0</v>
      </c>
      <c r="F598" s="35">
        <f t="shared" si="480"/>
        <v>0</v>
      </c>
      <c r="G598" s="47">
        <f t="shared" ref="G598:I598" si="481">G594+G595+G596+G597</f>
        <v>0</v>
      </c>
      <c r="H598" s="10">
        <f t="shared" si="481"/>
        <v>0</v>
      </c>
      <c r="I598" s="48">
        <f t="shared" si="481"/>
        <v>0</v>
      </c>
      <c r="J598" s="62"/>
    </row>
    <row r="599" spans="1:10" ht="45.75" hidden="1" thickBot="1" x14ac:dyDescent="0.3">
      <c r="A599" s="88" t="s">
        <v>54</v>
      </c>
      <c r="B599" s="80" t="s">
        <v>31</v>
      </c>
      <c r="C599" s="92" t="s">
        <v>4</v>
      </c>
      <c r="D599" s="13" t="s">
        <v>37</v>
      </c>
      <c r="E599" s="4"/>
      <c r="F599" s="35"/>
      <c r="G599" s="47"/>
      <c r="H599" s="10"/>
      <c r="I599" s="48"/>
      <c r="J599" s="82"/>
    </row>
    <row r="600" spans="1:10" ht="45.75" hidden="1" thickBot="1" x14ac:dyDescent="0.3">
      <c r="A600" s="89"/>
      <c r="B600" s="86"/>
      <c r="C600" s="93"/>
      <c r="D600" s="13" t="s">
        <v>5</v>
      </c>
      <c r="E600" s="4">
        <v>0</v>
      </c>
      <c r="F600" s="35">
        <v>0</v>
      </c>
      <c r="G600" s="47">
        <v>0</v>
      </c>
      <c r="H600" s="10">
        <v>0</v>
      </c>
      <c r="I600" s="48">
        <v>0</v>
      </c>
      <c r="J600" s="61"/>
    </row>
    <row r="601" spans="1:10" ht="45.75" hidden="1" thickBot="1" x14ac:dyDescent="0.3">
      <c r="A601" s="89"/>
      <c r="B601" s="86"/>
      <c r="C601" s="93"/>
      <c r="D601" s="13" t="s">
        <v>6</v>
      </c>
      <c r="E601" s="4">
        <v>0</v>
      </c>
      <c r="F601" s="35">
        <v>0</v>
      </c>
      <c r="G601" s="47">
        <v>0</v>
      </c>
      <c r="H601" s="10">
        <v>0</v>
      </c>
      <c r="I601" s="48">
        <v>0</v>
      </c>
      <c r="J601" s="61"/>
    </row>
    <row r="602" spans="1:10" ht="30.75" hidden="1" thickBot="1" x14ac:dyDescent="0.3">
      <c r="A602" s="89"/>
      <c r="B602" s="86"/>
      <c r="C602" s="93"/>
      <c r="D602" s="13" t="s">
        <v>7</v>
      </c>
      <c r="E602" s="4">
        <v>0</v>
      </c>
      <c r="F602" s="35">
        <v>0</v>
      </c>
      <c r="G602" s="47">
        <v>0</v>
      </c>
      <c r="H602" s="10">
        <v>0</v>
      </c>
      <c r="I602" s="48">
        <v>0</v>
      </c>
      <c r="J602" s="61"/>
    </row>
    <row r="603" spans="1:10" ht="16.5" hidden="1" thickBot="1" x14ac:dyDescent="0.3">
      <c r="A603" s="90"/>
      <c r="B603" s="87"/>
      <c r="C603" s="94"/>
      <c r="D603" s="13" t="s">
        <v>8</v>
      </c>
      <c r="E603" s="4">
        <f t="shared" ref="E603:F603" si="482">E599+E600+E601+E602</f>
        <v>0</v>
      </c>
      <c r="F603" s="35">
        <f t="shared" si="482"/>
        <v>0</v>
      </c>
      <c r="G603" s="47">
        <f t="shared" ref="G603:I603" si="483">G599+G600+G601+G602</f>
        <v>0</v>
      </c>
      <c r="H603" s="10">
        <f t="shared" si="483"/>
        <v>0</v>
      </c>
      <c r="I603" s="48">
        <f t="shared" si="483"/>
        <v>0</v>
      </c>
      <c r="J603" s="62"/>
    </row>
    <row r="604" spans="1:10" ht="45.75" hidden="1" thickBot="1" x14ac:dyDescent="0.3">
      <c r="A604" s="88" t="s">
        <v>55</v>
      </c>
      <c r="B604" s="80" t="s">
        <v>46</v>
      </c>
      <c r="C604" s="92" t="s">
        <v>4</v>
      </c>
      <c r="D604" s="13" t="s">
        <v>37</v>
      </c>
      <c r="E604" s="4"/>
      <c r="F604" s="35"/>
      <c r="G604" s="47"/>
      <c r="H604" s="10"/>
      <c r="I604" s="48"/>
      <c r="J604" s="82"/>
    </row>
    <row r="605" spans="1:10" ht="45.75" hidden="1" thickBot="1" x14ac:dyDescent="0.3">
      <c r="A605" s="89"/>
      <c r="B605" s="86"/>
      <c r="C605" s="93"/>
      <c r="D605" s="13" t="s">
        <v>5</v>
      </c>
      <c r="E605" s="4">
        <v>0</v>
      </c>
      <c r="F605" s="35">
        <v>0</v>
      </c>
      <c r="G605" s="47">
        <v>0</v>
      </c>
      <c r="H605" s="10">
        <v>0</v>
      </c>
      <c r="I605" s="48">
        <v>0</v>
      </c>
      <c r="J605" s="54"/>
    </row>
    <row r="606" spans="1:10" ht="45.75" hidden="1" thickBot="1" x14ac:dyDescent="0.3">
      <c r="A606" s="89"/>
      <c r="B606" s="86"/>
      <c r="C606" s="93"/>
      <c r="D606" s="13" t="s">
        <v>6</v>
      </c>
      <c r="E606" s="4">
        <v>0</v>
      </c>
      <c r="F606" s="35">
        <v>0</v>
      </c>
      <c r="G606" s="47">
        <v>0</v>
      </c>
      <c r="H606" s="10">
        <v>0</v>
      </c>
      <c r="I606" s="48">
        <v>0</v>
      </c>
      <c r="J606" s="54"/>
    </row>
    <row r="607" spans="1:10" ht="30.75" hidden="1" thickBot="1" x14ac:dyDescent="0.3">
      <c r="A607" s="89"/>
      <c r="B607" s="86"/>
      <c r="C607" s="93"/>
      <c r="D607" s="13" t="s">
        <v>7</v>
      </c>
      <c r="E607" s="4">
        <v>0</v>
      </c>
      <c r="F607" s="35">
        <v>0</v>
      </c>
      <c r="G607" s="47">
        <v>0</v>
      </c>
      <c r="H607" s="10">
        <v>0</v>
      </c>
      <c r="I607" s="48">
        <v>0</v>
      </c>
      <c r="J607" s="54"/>
    </row>
    <row r="608" spans="1:10" ht="16.5" hidden="1" thickBot="1" x14ac:dyDescent="0.3">
      <c r="A608" s="90"/>
      <c r="B608" s="87"/>
      <c r="C608" s="94"/>
      <c r="D608" s="13" t="s">
        <v>8</v>
      </c>
      <c r="E608" s="4">
        <f t="shared" ref="E608:F608" si="484">E604+E605+E606+E607</f>
        <v>0</v>
      </c>
      <c r="F608" s="35">
        <f t="shared" si="484"/>
        <v>0</v>
      </c>
      <c r="G608" s="47">
        <f t="shared" ref="G608:I608" si="485">G604+G605+G606+G607</f>
        <v>0</v>
      </c>
      <c r="H608" s="10">
        <f t="shared" si="485"/>
        <v>0</v>
      </c>
      <c r="I608" s="48">
        <f t="shared" si="485"/>
        <v>0</v>
      </c>
      <c r="J608" s="125"/>
    </row>
    <row r="609" spans="1:10" ht="45.75" hidden="1" customHeight="1" thickBot="1" x14ac:dyDescent="0.3">
      <c r="A609" s="88" t="s">
        <v>56</v>
      </c>
      <c r="B609" s="80" t="s">
        <v>52</v>
      </c>
      <c r="C609" s="92" t="s">
        <v>4</v>
      </c>
      <c r="D609" s="13" t="s">
        <v>37</v>
      </c>
      <c r="E609" s="4">
        <v>0</v>
      </c>
      <c r="F609" s="35">
        <v>0</v>
      </c>
      <c r="G609" s="47">
        <v>0</v>
      </c>
      <c r="H609" s="10">
        <v>0</v>
      </c>
      <c r="I609" s="48">
        <v>0</v>
      </c>
      <c r="J609" s="82"/>
    </row>
    <row r="610" spans="1:10" ht="45.75" hidden="1" thickBot="1" x14ac:dyDescent="0.3">
      <c r="A610" s="89"/>
      <c r="B610" s="86"/>
      <c r="C610" s="93"/>
      <c r="D610" s="13" t="s">
        <v>5</v>
      </c>
      <c r="E610" s="4">
        <v>0</v>
      </c>
      <c r="F610" s="35">
        <v>0</v>
      </c>
      <c r="G610" s="47">
        <v>0</v>
      </c>
      <c r="H610" s="10">
        <v>0</v>
      </c>
      <c r="I610" s="48">
        <v>0</v>
      </c>
      <c r="J610" s="54"/>
    </row>
    <row r="611" spans="1:10" ht="45.75" hidden="1" thickBot="1" x14ac:dyDescent="0.3">
      <c r="A611" s="89"/>
      <c r="B611" s="86"/>
      <c r="C611" s="93"/>
      <c r="D611" s="13" t="s">
        <v>6</v>
      </c>
      <c r="E611" s="4">
        <v>0</v>
      </c>
      <c r="F611" s="35">
        <v>0</v>
      </c>
      <c r="G611" s="47">
        <v>0</v>
      </c>
      <c r="H611" s="10">
        <v>0</v>
      </c>
      <c r="I611" s="48">
        <v>0</v>
      </c>
      <c r="J611" s="54"/>
    </row>
    <row r="612" spans="1:10" ht="30.75" hidden="1" thickBot="1" x14ac:dyDescent="0.3">
      <c r="A612" s="89"/>
      <c r="B612" s="86"/>
      <c r="C612" s="93"/>
      <c r="D612" s="13" t="s">
        <v>7</v>
      </c>
      <c r="E612" s="4">
        <v>0</v>
      </c>
      <c r="F612" s="35">
        <v>0</v>
      </c>
      <c r="G612" s="47">
        <v>0</v>
      </c>
      <c r="H612" s="10">
        <v>0</v>
      </c>
      <c r="I612" s="48">
        <v>0</v>
      </c>
      <c r="J612" s="54"/>
    </row>
    <row r="613" spans="1:10" ht="16.5" hidden="1" thickBot="1" x14ac:dyDescent="0.3">
      <c r="A613" s="90"/>
      <c r="B613" s="87"/>
      <c r="C613" s="94"/>
      <c r="D613" s="13" t="s">
        <v>8</v>
      </c>
      <c r="E613" s="4">
        <f t="shared" ref="E613:F613" si="486">E609+E610+E611+E612</f>
        <v>0</v>
      </c>
      <c r="F613" s="35">
        <f t="shared" si="486"/>
        <v>0</v>
      </c>
      <c r="G613" s="47">
        <f t="shared" ref="G613:I613" si="487">G609+G610+G611+G612</f>
        <v>0</v>
      </c>
      <c r="H613" s="10">
        <f t="shared" si="487"/>
        <v>0</v>
      </c>
      <c r="I613" s="48">
        <f t="shared" si="487"/>
        <v>0</v>
      </c>
      <c r="J613" s="125"/>
    </row>
    <row r="614" spans="1:10" ht="45.75" thickBot="1" x14ac:dyDescent="0.3">
      <c r="A614" s="88">
        <v>31</v>
      </c>
      <c r="B614" s="68" t="s">
        <v>187</v>
      </c>
      <c r="C614" s="92" t="s">
        <v>4</v>
      </c>
      <c r="D614" s="13" t="s">
        <v>37</v>
      </c>
      <c r="E614" s="4">
        <f t="shared" ref="E614:F617" si="488">E619</f>
        <v>1460000</v>
      </c>
      <c r="F614" s="35">
        <f t="shared" si="488"/>
        <v>1460000</v>
      </c>
      <c r="G614" s="47">
        <f t="shared" ref="G614:I614" si="489">G619</f>
        <v>0</v>
      </c>
      <c r="H614" s="10">
        <f t="shared" si="489"/>
        <v>0</v>
      </c>
      <c r="I614" s="48">
        <f t="shared" si="489"/>
        <v>0</v>
      </c>
      <c r="J614" s="82">
        <v>62</v>
      </c>
    </row>
    <row r="615" spans="1:10" ht="45.75" thickBot="1" x14ac:dyDescent="0.3">
      <c r="A615" s="89"/>
      <c r="B615" s="69"/>
      <c r="C615" s="93"/>
      <c r="D615" s="13" t="s">
        <v>5</v>
      </c>
      <c r="E615" s="4">
        <f t="shared" si="488"/>
        <v>0</v>
      </c>
      <c r="F615" s="35">
        <f t="shared" si="488"/>
        <v>0</v>
      </c>
      <c r="G615" s="47">
        <f t="shared" ref="G615:I615" si="490">G620</f>
        <v>0</v>
      </c>
      <c r="H615" s="10">
        <f t="shared" si="490"/>
        <v>0</v>
      </c>
      <c r="I615" s="48">
        <f t="shared" si="490"/>
        <v>0</v>
      </c>
      <c r="J615" s="61"/>
    </row>
    <row r="616" spans="1:10" ht="45.75" thickBot="1" x14ac:dyDescent="0.3">
      <c r="A616" s="89"/>
      <c r="B616" s="69"/>
      <c r="C616" s="93"/>
      <c r="D616" s="13" t="s">
        <v>6</v>
      </c>
      <c r="E616" s="4">
        <f t="shared" si="488"/>
        <v>0</v>
      </c>
      <c r="F616" s="35">
        <f t="shared" si="488"/>
        <v>0</v>
      </c>
      <c r="G616" s="47">
        <f t="shared" ref="G616:I616" si="491">G621</f>
        <v>0</v>
      </c>
      <c r="H616" s="10">
        <f t="shared" si="491"/>
        <v>0</v>
      </c>
      <c r="I616" s="48">
        <f t="shared" si="491"/>
        <v>0</v>
      </c>
      <c r="J616" s="61"/>
    </row>
    <row r="617" spans="1:10" ht="30.75" thickBot="1" x14ac:dyDescent="0.3">
      <c r="A617" s="89"/>
      <c r="B617" s="69"/>
      <c r="C617" s="93"/>
      <c r="D617" s="13" t="s">
        <v>7</v>
      </c>
      <c r="E617" s="4">
        <f t="shared" si="488"/>
        <v>0</v>
      </c>
      <c r="F617" s="35">
        <f t="shared" si="488"/>
        <v>0</v>
      </c>
      <c r="G617" s="47">
        <f t="shared" ref="G617:I617" si="492">G622</f>
        <v>0</v>
      </c>
      <c r="H617" s="10">
        <f t="shared" si="492"/>
        <v>0</v>
      </c>
      <c r="I617" s="48">
        <f t="shared" si="492"/>
        <v>0</v>
      </c>
      <c r="J617" s="61"/>
    </row>
    <row r="618" spans="1:10" ht="16.5" thickBot="1" x14ac:dyDescent="0.3">
      <c r="A618" s="90"/>
      <c r="B618" s="70"/>
      <c r="C618" s="94"/>
      <c r="D618" s="13" t="s">
        <v>8</v>
      </c>
      <c r="E618" s="4">
        <f t="shared" ref="E618:F618" si="493">E614+E615+E616+E617</f>
        <v>1460000</v>
      </c>
      <c r="F618" s="35">
        <f t="shared" si="493"/>
        <v>1460000</v>
      </c>
      <c r="G618" s="47">
        <f t="shared" ref="G618:I618" si="494">G614+G615+G616+G617</f>
        <v>0</v>
      </c>
      <c r="H618" s="10">
        <f t="shared" si="494"/>
        <v>0</v>
      </c>
      <c r="I618" s="48">
        <f t="shared" si="494"/>
        <v>0</v>
      </c>
      <c r="J618" s="62"/>
    </row>
    <row r="619" spans="1:10" ht="45.75" thickBot="1" x14ac:dyDescent="0.3">
      <c r="A619" s="83" t="s">
        <v>194</v>
      </c>
      <c r="B619" s="68" t="s">
        <v>189</v>
      </c>
      <c r="C619" s="92" t="s">
        <v>4</v>
      </c>
      <c r="D619" s="13" t="s">
        <v>37</v>
      </c>
      <c r="E619" s="4">
        <f>E624+E629</f>
        <v>1460000</v>
      </c>
      <c r="F619" s="35">
        <f>F624+F629</f>
        <v>1460000</v>
      </c>
      <c r="G619" s="47">
        <f t="shared" ref="G619:I619" si="495">G624+G629</f>
        <v>0</v>
      </c>
      <c r="H619" s="10">
        <f t="shared" si="495"/>
        <v>0</v>
      </c>
      <c r="I619" s="48">
        <f t="shared" si="495"/>
        <v>0</v>
      </c>
      <c r="J619" s="82"/>
    </row>
    <row r="620" spans="1:10" ht="45.75" thickBot="1" x14ac:dyDescent="0.3">
      <c r="A620" s="84"/>
      <c r="B620" s="69"/>
      <c r="C620" s="93"/>
      <c r="D620" s="13" t="s">
        <v>5</v>
      </c>
      <c r="E620" s="4">
        <v>0</v>
      </c>
      <c r="F620" s="35">
        <v>0</v>
      </c>
      <c r="G620" s="47">
        <v>0</v>
      </c>
      <c r="H620" s="10">
        <v>0</v>
      </c>
      <c r="I620" s="48">
        <v>0</v>
      </c>
      <c r="J620" s="61"/>
    </row>
    <row r="621" spans="1:10" ht="45.75" thickBot="1" x14ac:dyDescent="0.3">
      <c r="A621" s="84"/>
      <c r="B621" s="69"/>
      <c r="C621" s="93"/>
      <c r="D621" s="13" t="s">
        <v>6</v>
      </c>
      <c r="E621" s="4">
        <v>0</v>
      </c>
      <c r="F621" s="35">
        <v>0</v>
      </c>
      <c r="G621" s="47">
        <v>0</v>
      </c>
      <c r="H621" s="10">
        <v>0</v>
      </c>
      <c r="I621" s="48">
        <v>0</v>
      </c>
      <c r="J621" s="61"/>
    </row>
    <row r="622" spans="1:10" ht="30.75" thickBot="1" x14ac:dyDescent="0.3">
      <c r="A622" s="84"/>
      <c r="B622" s="69"/>
      <c r="C622" s="93"/>
      <c r="D622" s="13" t="s">
        <v>7</v>
      </c>
      <c r="E622" s="4">
        <v>0</v>
      </c>
      <c r="F622" s="35">
        <v>0</v>
      </c>
      <c r="G622" s="47">
        <v>0</v>
      </c>
      <c r="H622" s="10">
        <v>0</v>
      </c>
      <c r="I622" s="48">
        <v>0</v>
      </c>
      <c r="J622" s="61"/>
    </row>
    <row r="623" spans="1:10" ht="16.5" thickBot="1" x14ac:dyDescent="0.3">
      <c r="A623" s="85"/>
      <c r="B623" s="70"/>
      <c r="C623" s="94"/>
      <c r="D623" s="13" t="s">
        <v>8</v>
      </c>
      <c r="E623" s="4">
        <f t="shared" ref="E623:F623" si="496">E619+E620+E621+E622</f>
        <v>1460000</v>
      </c>
      <c r="F623" s="35">
        <f t="shared" si="496"/>
        <v>1460000</v>
      </c>
      <c r="G623" s="47">
        <f t="shared" ref="G623:I623" si="497">G619+G620+G621+G622</f>
        <v>0</v>
      </c>
      <c r="H623" s="10">
        <f t="shared" si="497"/>
        <v>0</v>
      </c>
      <c r="I623" s="48">
        <f t="shared" si="497"/>
        <v>0</v>
      </c>
      <c r="J623" s="62"/>
    </row>
    <row r="624" spans="1:10" ht="45.75" thickBot="1" x14ac:dyDescent="0.3">
      <c r="A624" s="83" t="s">
        <v>196</v>
      </c>
      <c r="B624" s="68" t="s">
        <v>80</v>
      </c>
      <c r="C624" s="92" t="s">
        <v>4</v>
      </c>
      <c r="D624" s="13" t="s">
        <v>37</v>
      </c>
      <c r="E624" s="4">
        <f>F624+G624+H624+I624</f>
        <v>840000</v>
      </c>
      <c r="F624" s="35">
        <v>840000</v>
      </c>
      <c r="G624" s="47">
        <v>0</v>
      </c>
      <c r="H624" s="10">
        <v>0</v>
      </c>
      <c r="I624" s="48">
        <v>0</v>
      </c>
      <c r="J624" s="82"/>
    </row>
    <row r="625" spans="1:10" ht="45.75" thickBot="1" x14ac:dyDescent="0.3">
      <c r="A625" s="84"/>
      <c r="B625" s="69"/>
      <c r="C625" s="93"/>
      <c r="D625" s="13" t="s">
        <v>5</v>
      </c>
      <c r="E625" s="4">
        <f t="shared" ref="E625:E627" si="498">F625+G625+H625+I625</f>
        <v>0</v>
      </c>
      <c r="F625" s="35">
        <v>0</v>
      </c>
      <c r="G625" s="47">
        <v>0</v>
      </c>
      <c r="H625" s="10">
        <v>0</v>
      </c>
      <c r="I625" s="48">
        <v>0</v>
      </c>
      <c r="J625" s="61"/>
    </row>
    <row r="626" spans="1:10" ht="45.75" thickBot="1" x14ac:dyDescent="0.3">
      <c r="A626" s="84"/>
      <c r="B626" s="69"/>
      <c r="C626" s="93"/>
      <c r="D626" s="13" t="s">
        <v>6</v>
      </c>
      <c r="E626" s="4">
        <f t="shared" si="498"/>
        <v>0</v>
      </c>
      <c r="F626" s="35">
        <v>0</v>
      </c>
      <c r="G626" s="47">
        <v>0</v>
      </c>
      <c r="H626" s="10">
        <v>0</v>
      </c>
      <c r="I626" s="48">
        <v>0</v>
      </c>
      <c r="J626" s="61"/>
    </row>
    <row r="627" spans="1:10" ht="30.75" thickBot="1" x14ac:dyDescent="0.3">
      <c r="A627" s="84"/>
      <c r="B627" s="69"/>
      <c r="C627" s="93"/>
      <c r="D627" s="13" t="s">
        <v>7</v>
      </c>
      <c r="E627" s="4">
        <f t="shared" si="498"/>
        <v>0</v>
      </c>
      <c r="F627" s="35">
        <v>0</v>
      </c>
      <c r="G627" s="47">
        <v>0</v>
      </c>
      <c r="H627" s="10">
        <v>0</v>
      </c>
      <c r="I627" s="48">
        <v>0</v>
      </c>
      <c r="J627" s="61"/>
    </row>
    <row r="628" spans="1:10" ht="16.5" thickBot="1" x14ac:dyDescent="0.3">
      <c r="A628" s="85"/>
      <c r="B628" s="70"/>
      <c r="C628" s="94"/>
      <c r="D628" s="13" t="s">
        <v>8</v>
      </c>
      <c r="E628" s="4">
        <f t="shared" ref="E628:F628" si="499">E624+E625+E626+E627</f>
        <v>840000</v>
      </c>
      <c r="F628" s="35">
        <f t="shared" si="499"/>
        <v>840000</v>
      </c>
      <c r="G628" s="47">
        <f t="shared" ref="G628:I628" si="500">G624+G625+G626+G627</f>
        <v>0</v>
      </c>
      <c r="H628" s="10">
        <f t="shared" si="500"/>
        <v>0</v>
      </c>
      <c r="I628" s="48">
        <f t="shared" si="500"/>
        <v>0</v>
      </c>
      <c r="J628" s="62"/>
    </row>
    <row r="629" spans="1:10" ht="45.75" thickBot="1" x14ac:dyDescent="0.3">
      <c r="A629" s="83" t="s">
        <v>197</v>
      </c>
      <c r="B629" s="68" t="s">
        <v>81</v>
      </c>
      <c r="C629" s="92" t="s">
        <v>4</v>
      </c>
      <c r="D629" s="13" t="s">
        <v>37</v>
      </c>
      <c r="E629" s="4">
        <f>F629+G629+H629+I629</f>
        <v>620000</v>
      </c>
      <c r="F629" s="35">
        <v>620000</v>
      </c>
      <c r="G629" s="47">
        <v>0</v>
      </c>
      <c r="H629" s="10">
        <v>0</v>
      </c>
      <c r="I629" s="48">
        <v>0</v>
      </c>
      <c r="J629" s="82"/>
    </row>
    <row r="630" spans="1:10" ht="45.75" thickBot="1" x14ac:dyDescent="0.3">
      <c r="A630" s="84"/>
      <c r="B630" s="69"/>
      <c r="C630" s="93"/>
      <c r="D630" s="13" t="s">
        <v>5</v>
      </c>
      <c r="E630" s="4">
        <f t="shared" ref="E630:E632" si="501">F630+G630+H630+I630</f>
        <v>0</v>
      </c>
      <c r="F630" s="35">
        <v>0</v>
      </c>
      <c r="G630" s="47">
        <v>0</v>
      </c>
      <c r="H630" s="10">
        <v>0</v>
      </c>
      <c r="I630" s="48">
        <v>0</v>
      </c>
      <c r="J630" s="61"/>
    </row>
    <row r="631" spans="1:10" ht="45.75" thickBot="1" x14ac:dyDescent="0.3">
      <c r="A631" s="84"/>
      <c r="B631" s="69"/>
      <c r="C631" s="93"/>
      <c r="D631" s="13" t="s">
        <v>6</v>
      </c>
      <c r="E631" s="4">
        <f t="shared" si="501"/>
        <v>0</v>
      </c>
      <c r="F631" s="35">
        <v>0</v>
      </c>
      <c r="G631" s="47">
        <v>0</v>
      </c>
      <c r="H631" s="10">
        <v>0</v>
      </c>
      <c r="I631" s="48">
        <v>0</v>
      </c>
      <c r="J631" s="61"/>
    </row>
    <row r="632" spans="1:10" ht="30.75" thickBot="1" x14ac:dyDescent="0.3">
      <c r="A632" s="84"/>
      <c r="B632" s="69"/>
      <c r="C632" s="93"/>
      <c r="D632" s="13" t="s">
        <v>7</v>
      </c>
      <c r="E632" s="4">
        <f t="shared" si="501"/>
        <v>0</v>
      </c>
      <c r="F632" s="35">
        <v>0</v>
      </c>
      <c r="G632" s="47">
        <v>0</v>
      </c>
      <c r="H632" s="10">
        <v>0</v>
      </c>
      <c r="I632" s="48">
        <v>0</v>
      </c>
      <c r="J632" s="61"/>
    </row>
    <row r="633" spans="1:10" ht="16.5" thickBot="1" x14ac:dyDescent="0.3">
      <c r="A633" s="85"/>
      <c r="B633" s="70"/>
      <c r="C633" s="94"/>
      <c r="D633" s="13" t="s">
        <v>8</v>
      </c>
      <c r="E633" s="4">
        <f t="shared" ref="E633:F633" si="502">E629+E630+E631+E632</f>
        <v>620000</v>
      </c>
      <c r="F633" s="35">
        <f t="shared" si="502"/>
        <v>620000</v>
      </c>
      <c r="G633" s="47">
        <f t="shared" ref="G633:I633" si="503">G629+G630+G631+G632</f>
        <v>0</v>
      </c>
      <c r="H633" s="10">
        <f t="shared" si="503"/>
        <v>0</v>
      </c>
      <c r="I633" s="48">
        <f t="shared" si="503"/>
        <v>0</v>
      </c>
      <c r="J633" s="62"/>
    </row>
    <row r="634" spans="1:10" ht="45.75" customHeight="1" thickBot="1" x14ac:dyDescent="0.3">
      <c r="A634" s="88"/>
      <c r="B634" s="80" t="s">
        <v>210</v>
      </c>
      <c r="C634" s="92" t="s">
        <v>4</v>
      </c>
      <c r="D634" s="13" t="s">
        <v>37</v>
      </c>
      <c r="E634" s="4">
        <f t="shared" ref="E634:F637" si="504">E639</f>
        <v>862500</v>
      </c>
      <c r="F634" s="35">
        <f t="shared" si="504"/>
        <v>350000</v>
      </c>
      <c r="G634" s="47">
        <f t="shared" ref="G634:I634" si="505">G639</f>
        <v>162500</v>
      </c>
      <c r="H634" s="10">
        <f t="shared" si="505"/>
        <v>175000</v>
      </c>
      <c r="I634" s="48">
        <f t="shared" si="505"/>
        <v>175000</v>
      </c>
      <c r="J634" s="82"/>
    </row>
    <row r="635" spans="1:10" ht="54" customHeight="1" thickBot="1" x14ac:dyDescent="0.3">
      <c r="A635" s="89"/>
      <c r="B635" s="86"/>
      <c r="C635" s="93"/>
      <c r="D635" s="13" t="s">
        <v>5</v>
      </c>
      <c r="E635" s="4">
        <f t="shared" si="504"/>
        <v>0</v>
      </c>
      <c r="F635" s="35">
        <f t="shared" si="504"/>
        <v>0</v>
      </c>
      <c r="G635" s="47">
        <f t="shared" ref="G635:I635" si="506">G640</f>
        <v>0</v>
      </c>
      <c r="H635" s="10">
        <f t="shared" si="506"/>
        <v>0</v>
      </c>
      <c r="I635" s="48">
        <f t="shared" si="506"/>
        <v>0</v>
      </c>
      <c r="J635" s="61"/>
    </row>
    <row r="636" spans="1:10" ht="45.75" thickBot="1" x14ac:dyDescent="0.3">
      <c r="A636" s="89"/>
      <c r="B636" s="86"/>
      <c r="C636" s="93"/>
      <c r="D636" s="13" t="s">
        <v>6</v>
      </c>
      <c r="E636" s="4">
        <f t="shared" si="504"/>
        <v>0</v>
      </c>
      <c r="F636" s="35">
        <f t="shared" si="504"/>
        <v>0</v>
      </c>
      <c r="G636" s="47">
        <f t="shared" ref="G636:I636" si="507">G641</f>
        <v>0</v>
      </c>
      <c r="H636" s="10">
        <f t="shared" si="507"/>
        <v>0</v>
      </c>
      <c r="I636" s="48">
        <f t="shared" si="507"/>
        <v>0</v>
      </c>
      <c r="J636" s="61"/>
    </row>
    <row r="637" spans="1:10" ht="39.75" customHeight="1" thickBot="1" x14ac:dyDescent="0.3">
      <c r="A637" s="89"/>
      <c r="B637" s="86"/>
      <c r="C637" s="93"/>
      <c r="D637" s="13" t="s">
        <v>7</v>
      </c>
      <c r="E637" s="4">
        <f t="shared" si="504"/>
        <v>0</v>
      </c>
      <c r="F637" s="35">
        <f t="shared" si="504"/>
        <v>0</v>
      </c>
      <c r="G637" s="47">
        <f t="shared" ref="G637:I637" si="508">G642</f>
        <v>0</v>
      </c>
      <c r="H637" s="10">
        <f t="shared" si="508"/>
        <v>0</v>
      </c>
      <c r="I637" s="48">
        <f t="shared" si="508"/>
        <v>0</v>
      </c>
      <c r="J637" s="61"/>
    </row>
    <row r="638" spans="1:10" ht="16.5" thickBot="1" x14ac:dyDescent="0.3">
      <c r="A638" s="90"/>
      <c r="B638" s="87"/>
      <c r="C638" s="94"/>
      <c r="D638" s="13" t="s">
        <v>8</v>
      </c>
      <c r="E638" s="4">
        <f t="shared" ref="E638:F638" si="509">E634+E635+E636+E637</f>
        <v>862500</v>
      </c>
      <c r="F638" s="35">
        <f t="shared" si="509"/>
        <v>350000</v>
      </c>
      <c r="G638" s="47">
        <f t="shared" ref="G638:I638" si="510">G634+G635+G636+G637</f>
        <v>162500</v>
      </c>
      <c r="H638" s="10">
        <f t="shared" si="510"/>
        <v>175000</v>
      </c>
      <c r="I638" s="48">
        <f t="shared" si="510"/>
        <v>175000</v>
      </c>
      <c r="J638" s="62"/>
    </row>
    <row r="639" spans="1:10" ht="45.75" thickBot="1" x14ac:dyDescent="0.3">
      <c r="A639" s="88">
        <v>32</v>
      </c>
      <c r="B639" s="80" t="s">
        <v>193</v>
      </c>
      <c r="C639" s="92" t="s">
        <v>4</v>
      </c>
      <c r="D639" s="13" t="s">
        <v>37</v>
      </c>
      <c r="E639" s="4">
        <f t="shared" ref="E639:F642" si="511">E644</f>
        <v>862500</v>
      </c>
      <c r="F639" s="35">
        <f t="shared" si="511"/>
        <v>350000</v>
      </c>
      <c r="G639" s="47">
        <f t="shared" ref="G639:I639" si="512">G644</f>
        <v>162500</v>
      </c>
      <c r="H639" s="10">
        <f t="shared" si="512"/>
        <v>175000</v>
      </c>
      <c r="I639" s="48">
        <f t="shared" si="512"/>
        <v>175000</v>
      </c>
      <c r="J639" s="82" t="s">
        <v>94</v>
      </c>
    </row>
    <row r="640" spans="1:10" ht="45.75" thickBot="1" x14ac:dyDescent="0.3">
      <c r="A640" s="89"/>
      <c r="B640" s="86"/>
      <c r="C640" s="93"/>
      <c r="D640" s="13" t="s">
        <v>5</v>
      </c>
      <c r="E640" s="4">
        <f t="shared" si="511"/>
        <v>0</v>
      </c>
      <c r="F640" s="35">
        <f t="shared" si="511"/>
        <v>0</v>
      </c>
      <c r="G640" s="47">
        <f t="shared" ref="G640:I640" si="513">G645</f>
        <v>0</v>
      </c>
      <c r="H640" s="10">
        <f t="shared" si="513"/>
        <v>0</v>
      </c>
      <c r="I640" s="48">
        <f t="shared" si="513"/>
        <v>0</v>
      </c>
      <c r="J640" s="61"/>
    </row>
    <row r="641" spans="1:10" ht="45.75" thickBot="1" x14ac:dyDescent="0.3">
      <c r="A641" s="89"/>
      <c r="B641" s="86"/>
      <c r="C641" s="93"/>
      <c r="D641" s="13" t="s">
        <v>6</v>
      </c>
      <c r="E641" s="4">
        <f t="shared" si="511"/>
        <v>0</v>
      </c>
      <c r="F641" s="35">
        <f t="shared" si="511"/>
        <v>0</v>
      </c>
      <c r="G641" s="47">
        <f t="shared" ref="G641:I641" si="514">G646</f>
        <v>0</v>
      </c>
      <c r="H641" s="10">
        <f t="shared" si="514"/>
        <v>0</v>
      </c>
      <c r="I641" s="48">
        <f t="shared" si="514"/>
        <v>0</v>
      </c>
      <c r="J641" s="61"/>
    </row>
    <row r="642" spans="1:10" ht="30.75" thickBot="1" x14ac:dyDescent="0.3">
      <c r="A642" s="89"/>
      <c r="B642" s="86"/>
      <c r="C642" s="93"/>
      <c r="D642" s="13" t="s">
        <v>7</v>
      </c>
      <c r="E642" s="4">
        <f t="shared" si="511"/>
        <v>0</v>
      </c>
      <c r="F642" s="35">
        <f t="shared" si="511"/>
        <v>0</v>
      </c>
      <c r="G642" s="47">
        <f t="shared" ref="G642:I642" si="515">G647</f>
        <v>0</v>
      </c>
      <c r="H642" s="10">
        <f t="shared" si="515"/>
        <v>0</v>
      </c>
      <c r="I642" s="48">
        <f t="shared" si="515"/>
        <v>0</v>
      </c>
      <c r="J642" s="61"/>
    </row>
    <row r="643" spans="1:10" ht="16.5" thickBot="1" x14ac:dyDescent="0.3">
      <c r="A643" s="90"/>
      <c r="B643" s="87"/>
      <c r="C643" s="94"/>
      <c r="D643" s="13" t="s">
        <v>8</v>
      </c>
      <c r="E643" s="4">
        <f t="shared" ref="E643:F643" si="516">E639+E640+E641+E642</f>
        <v>862500</v>
      </c>
      <c r="F643" s="35">
        <f t="shared" si="516"/>
        <v>350000</v>
      </c>
      <c r="G643" s="47">
        <f t="shared" ref="G643:I643" si="517">G639+G640+G641+G642</f>
        <v>162500</v>
      </c>
      <c r="H643" s="10">
        <f t="shared" si="517"/>
        <v>175000</v>
      </c>
      <c r="I643" s="48">
        <f t="shared" si="517"/>
        <v>175000</v>
      </c>
      <c r="J643" s="62"/>
    </row>
    <row r="644" spans="1:10" ht="45.75" thickBot="1" x14ac:dyDescent="0.3">
      <c r="A644" s="83" t="s">
        <v>237</v>
      </c>
      <c r="B644" s="80" t="s">
        <v>195</v>
      </c>
      <c r="C644" s="92" t="s">
        <v>4</v>
      </c>
      <c r="D644" s="13" t="s">
        <v>37</v>
      </c>
      <c r="E644" s="4">
        <f t="shared" ref="E644:F647" si="518">E649+E654+E659</f>
        <v>862500</v>
      </c>
      <c r="F644" s="35">
        <f t="shared" si="518"/>
        <v>350000</v>
      </c>
      <c r="G644" s="47">
        <f t="shared" ref="G644:I644" si="519">G649+G654+G659</f>
        <v>162500</v>
      </c>
      <c r="H644" s="10">
        <f t="shared" si="519"/>
        <v>175000</v>
      </c>
      <c r="I644" s="48">
        <f t="shared" si="519"/>
        <v>175000</v>
      </c>
      <c r="J644" s="82"/>
    </row>
    <row r="645" spans="1:10" ht="45.75" thickBot="1" x14ac:dyDescent="0.3">
      <c r="A645" s="84"/>
      <c r="B645" s="86"/>
      <c r="C645" s="93"/>
      <c r="D645" s="13" t="s">
        <v>5</v>
      </c>
      <c r="E645" s="4">
        <f t="shared" si="518"/>
        <v>0</v>
      </c>
      <c r="F645" s="35">
        <f t="shared" si="518"/>
        <v>0</v>
      </c>
      <c r="G645" s="47">
        <f t="shared" ref="G645:I645" si="520">G650+G655+G660</f>
        <v>0</v>
      </c>
      <c r="H645" s="10">
        <f t="shared" si="520"/>
        <v>0</v>
      </c>
      <c r="I645" s="48">
        <f t="shared" si="520"/>
        <v>0</v>
      </c>
      <c r="J645" s="61"/>
    </row>
    <row r="646" spans="1:10" ht="51.75" customHeight="1" thickBot="1" x14ac:dyDescent="0.3">
      <c r="A646" s="84"/>
      <c r="B646" s="86"/>
      <c r="C646" s="93"/>
      <c r="D646" s="13" t="s">
        <v>6</v>
      </c>
      <c r="E646" s="4">
        <f t="shared" si="518"/>
        <v>0</v>
      </c>
      <c r="F646" s="35">
        <f t="shared" si="518"/>
        <v>0</v>
      </c>
      <c r="G646" s="47">
        <f t="shared" ref="G646:I646" si="521">G651+G656+G661</f>
        <v>0</v>
      </c>
      <c r="H646" s="10">
        <f t="shared" si="521"/>
        <v>0</v>
      </c>
      <c r="I646" s="48">
        <f t="shared" si="521"/>
        <v>0</v>
      </c>
      <c r="J646" s="61"/>
    </row>
    <row r="647" spans="1:10" ht="36" customHeight="1" thickBot="1" x14ac:dyDescent="0.3">
      <c r="A647" s="84"/>
      <c r="B647" s="86"/>
      <c r="C647" s="93"/>
      <c r="D647" s="13" t="s">
        <v>7</v>
      </c>
      <c r="E647" s="4">
        <f t="shared" si="518"/>
        <v>0</v>
      </c>
      <c r="F647" s="35">
        <f t="shared" si="518"/>
        <v>0</v>
      </c>
      <c r="G647" s="47">
        <f t="shared" ref="G647:I647" si="522">G652+G657+G662</f>
        <v>0</v>
      </c>
      <c r="H647" s="10">
        <f t="shared" si="522"/>
        <v>0</v>
      </c>
      <c r="I647" s="48">
        <f t="shared" si="522"/>
        <v>0</v>
      </c>
      <c r="J647" s="61"/>
    </row>
    <row r="648" spans="1:10" ht="16.5" thickBot="1" x14ac:dyDescent="0.3">
      <c r="A648" s="85"/>
      <c r="B648" s="87"/>
      <c r="C648" s="94"/>
      <c r="D648" s="13" t="s">
        <v>8</v>
      </c>
      <c r="E648" s="4">
        <f t="shared" ref="E648:F648" si="523">E644+E645+E646+E647</f>
        <v>862500</v>
      </c>
      <c r="F648" s="35">
        <f t="shared" si="523"/>
        <v>350000</v>
      </c>
      <c r="G648" s="47">
        <f t="shared" ref="G648:I648" si="524">G644+G645+G646+G647</f>
        <v>162500</v>
      </c>
      <c r="H648" s="10">
        <f t="shared" si="524"/>
        <v>175000</v>
      </c>
      <c r="I648" s="48">
        <f t="shared" si="524"/>
        <v>175000</v>
      </c>
      <c r="J648" s="62"/>
    </row>
    <row r="649" spans="1:10" ht="45.75" thickBot="1" x14ac:dyDescent="0.3">
      <c r="A649" s="83" t="s">
        <v>238</v>
      </c>
      <c r="B649" s="80" t="s">
        <v>32</v>
      </c>
      <c r="C649" s="92" t="s">
        <v>4</v>
      </c>
      <c r="D649" s="13" t="s">
        <v>37</v>
      </c>
      <c r="E649" s="4">
        <f>F649+G649+H649+I649</f>
        <v>650000</v>
      </c>
      <c r="F649" s="35">
        <v>270000</v>
      </c>
      <c r="G649" s="47">
        <v>120000</v>
      </c>
      <c r="H649" s="10">
        <v>130000</v>
      </c>
      <c r="I649" s="48">
        <v>130000</v>
      </c>
      <c r="J649" s="82"/>
    </row>
    <row r="650" spans="1:10" ht="45.75" thickBot="1" x14ac:dyDescent="0.3">
      <c r="A650" s="84"/>
      <c r="B650" s="86"/>
      <c r="C650" s="93"/>
      <c r="D650" s="13" t="s">
        <v>5</v>
      </c>
      <c r="E650" s="4">
        <f t="shared" ref="E650:E652" si="525">F650+G650+H650+I650</f>
        <v>0</v>
      </c>
      <c r="F650" s="35">
        <v>0</v>
      </c>
      <c r="G650" s="47">
        <v>0</v>
      </c>
      <c r="H650" s="10">
        <v>0</v>
      </c>
      <c r="I650" s="48">
        <v>0</v>
      </c>
      <c r="J650" s="61"/>
    </row>
    <row r="651" spans="1:10" ht="45.75" thickBot="1" x14ac:dyDescent="0.3">
      <c r="A651" s="84"/>
      <c r="B651" s="86"/>
      <c r="C651" s="93"/>
      <c r="D651" s="13" t="s">
        <v>6</v>
      </c>
      <c r="E651" s="4">
        <f t="shared" si="525"/>
        <v>0</v>
      </c>
      <c r="F651" s="35">
        <v>0</v>
      </c>
      <c r="G651" s="47">
        <v>0</v>
      </c>
      <c r="H651" s="10">
        <v>0</v>
      </c>
      <c r="I651" s="48">
        <v>0</v>
      </c>
      <c r="J651" s="61"/>
    </row>
    <row r="652" spans="1:10" ht="30.75" thickBot="1" x14ac:dyDescent="0.3">
      <c r="A652" s="84"/>
      <c r="B652" s="86"/>
      <c r="C652" s="93"/>
      <c r="D652" s="13" t="s">
        <v>7</v>
      </c>
      <c r="E652" s="4">
        <f t="shared" si="525"/>
        <v>0</v>
      </c>
      <c r="F652" s="35">
        <v>0</v>
      </c>
      <c r="G652" s="47">
        <v>0</v>
      </c>
      <c r="H652" s="10">
        <v>0</v>
      </c>
      <c r="I652" s="48">
        <v>0</v>
      </c>
      <c r="J652" s="61"/>
    </row>
    <row r="653" spans="1:10" ht="16.5" thickBot="1" x14ac:dyDescent="0.3">
      <c r="A653" s="85"/>
      <c r="B653" s="87"/>
      <c r="C653" s="94"/>
      <c r="D653" s="13" t="s">
        <v>8</v>
      </c>
      <c r="E653" s="4">
        <f t="shared" ref="E653:F653" si="526">E649+E650+E651+E652</f>
        <v>650000</v>
      </c>
      <c r="F653" s="35">
        <f t="shared" si="526"/>
        <v>270000</v>
      </c>
      <c r="G653" s="47">
        <f t="shared" ref="G653:I653" si="527">G649+G650+G651+G652</f>
        <v>120000</v>
      </c>
      <c r="H653" s="10">
        <f t="shared" si="527"/>
        <v>130000</v>
      </c>
      <c r="I653" s="48">
        <f t="shared" si="527"/>
        <v>130000</v>
      </c>
      <c r="J653" s="62"/>
    </row>
    <row r="654" spans="1:10" ht="45.75" thickBot="1" x14ac:dyDescent="0.3">
      <c r="A654" s="83" t="s">
        <v>239</v>
      </c>
      <c r="B654" s="80" t="s">
        <v>104</v>
      </c>
      <c r="C654" s="92" t="s">
        <v>4</v>
      </c>
      <c r="D654" s="13" t="s">
        <v>37</v>
      </c>
      <c r="E654" s="4">
        <f>F654+G654+H654+I654</f>
        <v>204500</v>
      </c>
      <c r="F654" s="35">
        <v>72000</v>
      </c>
      <c r="G654" s="47">
        <v>42500</v>
      </c>
      <c r="H654" s="10">
        <v>45000</v>
      </c>
      <c r="I654" s="48">
        <v>45000</v>
      </c>
      <c r="J654" s="82"/>
    </row>
    <row r="655" spans="1:10" ht="45.75" thickBot="1" x14ac:dyDescent="0.3">
      <c r="A655" s="84"/>
      <c r="B655" s="86"/>
      <c r="C655" s="93"/>
      <c r="D655" s="13" t="s">
        <v>5</v>
      </c>
      <c r="E655" s="4">
        <f t="shared" ref="E655:E657" si="528">F655+G655+H655+I655</f>
        <v>0</v>
      </c>
      <c r="F655" s="35">
        <v>0</v>
      </c>
      <c r="G655" s="47">
        <v>0</v>
      </c>
      <c r="H655" s="10">
        <v>0</v>
      </c>
      <c r="I655" s="48">
        <v>0</v>
      </c>
      <c r="J655" s="61"/>
    </row>
    <row r="656" spans="1:10" ht="45.75" thickBot="1" x14ac:dyDescent="0.3">
      <c r="A656" s="84"/>
      <c r="B656" s="86"/>
      <c r="C656" s="93"/>
      <c r="D656" s="13" t="s">
        <v>6</v>
      </c>
      <c r="E656" s="4">
        <f t="shared" si="528"/>
        <v>0</v>
      </c>
      <c r="F656" s="35">
        <v>0</v>
      </c>
      <c r="G656" s="47">
        <v>0</v>
      </c>
      <c r="H656" s="10">
        <v>0</v>
      </c>
      <c r="I656" s="48">
        <v>0</v>
      </c>
      <c r="J656" s="61"/>
    </row>
    <row r="657" spans="1:10" ht="30.75" thickBot="1" x14ac:dyDescent="0.3">
      <c r="A657" s="84"/>
      <c r="B657" s="86"/>
      <c r="C657" s="93"/>
      <c r="D657" s="13" t="s">
        <v>7</v>
      </c>
      <c r="E657" s="4">
        <f t="shared" si="528"/>
        <v>0</v>
      </c>
      <c r="F657" s="35">
        <v>0</v>
      </c>
      <c r="G657" s="47">
        <v>0</v>
      </c>
      <c r="H657" s="10">
        <v>0</v>
      </c>
      <c r="I657" s="48">
        <v>0</v>
      </c>
      <c r="J657" s="61"/>
    </row>
    <row r="658" spans="1:10" ht="16.5" thickBot="1" x14ac:dyDescent="0.3">
      <c r="A658" s="85"/>
      <c r="B658" s="87"/>
      <c r="C658" s="94"/>
      <c r="D658" s="13" t="s">
        <v>8</v>
      </c>
      <c r="E658" s="4">
        <f t="shared" ref="E658:F658" si="529">E654+E655+E656+E657</f>
        <v>204500</v>
      </c>
      <c r="F658" s="35">
        <f t="shared" si="529"/>
        <v>72000</v>
      </c>
      <c r="G658" s="47">
        <f t="shared" ref="G658:I658" si="530">G654+G655+G656+G657</f>
        <v>42500</v>
      </c>
      <c r="H658" s="10">
        <f t="shared" si="530"/>
        <v>45000</v>
      </c>
      <c r="I658" s="48">
        <f t="shared" si="530"/>
        <v>45000</v>
      </c>
      <c r="J658" s="61"/>
    </row>
    <row r="659" spans="1:10" ht="45.75" thickBot="1" x14ac:dyDescent="0.3">
      <c r="A659" s="83" t="s">
        <v>240</v>
      </c>
      <c r="B659" s="80" t="s">
        <v>66</v>
      </c>
      <c r="C659" s="92" t="s">
        <v>4</v>
      </c>
      <c r="D659" s="13" t="s">
        <v>37</v>
      </c>
      <c r="E659" s="4">
        <f>F659+G659+H659+I659</f>
        <v>8000</v>
      </c>
      <c r="F659" s="35">
        <v>8000</v>
      </c>
      <c r="G659" s="47">
        <v>0</v>
      </c>
      <c r="H659" s="10">
        <v>0</v>
      </c>
      <c r="I659" s="48">
        <v>0</v>
      </c>
      <c r="J659" s="82"/>
    </row>
    <row r="660" spans="1:10" ht="45.75" thickBot="1" x14ac:dyDescent="0.3">
      <c r="A660" s="84"/>
      <c r="B660" s="86"/>
      <c r="C660" s="93"/>
      <c r="D660" s="13" t="s">
        <v>5</v>
      </c>
      <c r="E660" s="4">
        <f t="shared" ref="E660:E662" si="531">F660+G660+H660+I660</f>
        <v>0</v>
      </c>
      <c r="F660" s="35">
        <v>0</v>
      </c>
      <c r="G660" s="47">
        <v>0</v>
      </c>
      <c r="H660" s="10">
        <v>0</v>
      </c>
      <c r="I660" s="48">
        <v>0</v>
      </c>
      <c r="J660" s="61"/>
    </row>
    <row r="661" spans="1:10" ht="45.75" thickBot="1" x14ac:dyDescent="0.3">
      <c r="A661" s="84"/>
      <c r="B661" s="86"/>
      <c r="C661" s="93"/>
      <c r="D661" s="13" t="s">
        <v>6</v>
      </c>
      <c r="E661" s="4">
        <f t="shared" si="531"/>
        <v>0</v>
      </c>
      <c r="F661" s="35">
        <v>0</v>
      </c>
      <c r="G661" s="47">
        <v>0</v>
      </c>
      <c r="H661" s="10">
        <v>0</v>
      </c>
      <c r="I661" s="48">
        <v>0</v>
      </c>
      <c r="J661" s="61"/>
    </row>
    <row r="662" spans="1:10" ht="30.75" thickBot="1" x14ac:dyDescent="0.3">
      <c r="A662" s="84"/>
      <c r="B662" s="86"/>
      <c r="C662" s="93"/>
      <c r="D662" s="13" t="s">
        <v>7</v>
      </c>
      <c r="E662" s="4">
        <f t="shared" si="531"/>
        <v>0</v>
      </c>
      <c r="F662" s="35">
        <v>0</v>
      </c>
      <c r="G662" s="47">
        <v>0</v>
      </c>
      <c r="H662" s="10">
        <v>0</v>
      </c>
      <c r="I662" s="48">
        <v>0</v>
      </c>
      <c r="J662" s="61"/>
    </row>
    <row r="663" spans="1:10" ht="16.5" thickBot="1" x14ac:dyDescent="0.3">
      <c r="A663" s="85"/>
      <c r="B663" s="87"/>
      <c r="C663" s="94"/>
      <c r="D663" s="13" t="s">
        <v>8</v>
      </c>
      <c r="E663" s="4">
        <f t="shared" ref="E663:F663" si="532">E659+E660+E661+E662</f>
        <v>8000</v>
      </c>
      <c r="F663" s="35">
        <f t="shared" si="532"/>
        <v>8000</v>
      </c>
      <c r="G663" s="47">
        <f t="shared" ref="G663:I663" si="533">G659+G660+G661+G662</f>
        <v>0</v>
      </c>
      <c r="H663" s="10">
        <f t="shared" si="533"/>
        <v>0</v>
      </c>
      <c r="I663" s="48">
        <f t="shared" si="533"/>
        <v>0</v>
      </c>
      <c r="J663" s="61"/>
    </row>
    <row r="664" spans="1:10" ht="45.75" thickBot="1" x14ac:dyDescent="0.3">
      <c r="A664" s="88"/>
      <c r="B664" s="80" t="s">
        <v>34</v>
      </c>
      <c r="C664" s="80"/>
      <c r="D664" s="13" t="s">
        <v>37</v>
      </c>
      <c r="E664" s="4">
        <f>F664+G664+H664+I664</f>
        <v>172875302.11000001</v>
      </c>
      <c r="F664" s="35">
        <f>F14+F44+F54+F64+F74+F84+F94+F104+F124+F134+F144+F159+F179+F189+F209+F259+F274+F299+F309+F319+F329+F339+F349+F394+F404+F434+F454+F529+F614+F639+F484+F384+F229</f>
        <v>54577630.760000005</v>
      </c>
      <c r="G664" s="47">
        <f t="shared" ref="G664" si="534">G14+G44+G54+G64+G74+G84+G94+G104+G124+G134+G144+G159+G179+G189+G209+G259+G274+G299+G309+G319+G329+G339+G349+G394+G404+G434+G454+G529+G614+G639+G484+G384+G229</f>
        <v>43798207.350000001</v>
      </c>
      <c r="H664" s="10">
        <f>H14+H44+H54+H64+H74+H84+H94+H104+H124+H134+H144+H159+H179+H189+H209+H259+H274+H299+H309+H319+H329+H339+H349+H394+H404+H434+H454+H529+H614+H639+H484+H384</f>
        <v>37238313</v>
      </c>
      <c r="I664" s="48">
        <f>I14+I44+I54+I64+I74+I84+I94+I104+I124+I134+I144+I159+I179+I189+I209+I259+I274+I299+I309+I319+I329+I339+I349+I394+I404+I434+I454+I529+I614+I639+I484+I384</f>
        <v>37261151</v>
      </c>
      <c r="J664" s="61"/>
    </row>
    <row r="665" spans="1:10" ht="45.75" thickBot="1" x14ac:dyDescent="0.3">
      <c r="A665" s="89"/>
      <c r="B665" s="86"/>
      <c r="C665" s="86"/>
      <c r="D665" s="13" t="s">
        <v>5</v>
      </c>
      <c r="E665" s="4">
        <f t="shared" ref="E665:E667" si="535">F665+G665+H665+I665</f>
        <v>5657636.8399999999</v>
      </c>
      <c r="F665" s="35">
        <f>F15+F45+F55+F65+F75+F85+F95+F105+F125+F135+F145+F160+F180+F190+F210+F260+F275+F300+F310+F320+F330+F340+F350+F395+F405+F435+F455+F485+F530+F615+F640+F385</f>
        <v>3485585.2399999998</v>
      </c>
      <c r="G665" s="47">
        <f t="shared" ref="G665:I665" si="536">G15+G45+G55+G65+G75+G85+G95+G105+G125+G135+G145+G160+G180+G190+G210+G260+G275+G300+G310+G320+G330+G340+G350+G395+G405+G435+G455+G485+G530+G615+G640+G385</f>
        <v>724017.2</v>
      </c>
      <c r="H665" s="10">
        <f t="shared" si="536"/>
        <v>724017.2</v>
      </c>
      <c r="I665" s="48">
        <f t="shared" si="536"/>
        <v>724017.2</v>
      </c>
      <c r="J665" s="61"/>
    </row>
    <row r="666" spans="1:10" ht="45.75" thickBot="1" x14ac:dyDescent="0.3">
      <c r="A666" s="89"/>
      <c r="B666" s="86"/>
      <c r="C666" s="86"/>
      <c r="D666" s="13" t="s">
        <v>6</v>
      </c>
      <c r="E666" s="4">
        <f t="shared" si="535"/>
        <v>90021994.069999993</v>
      </c>
      <c r="F666" s="35">
        <f>F16+F46+F56+F66+F76+F86+F96+F106+F126+F136+F146+F161+F181+F191+F211+F261+F276+F301+F311+F321+F331+F341+F351+F396+F406+F436+F456+F486+F531+F616+F641+F386</f>
        <v>33203623.77</v>
      </c>
      <c r="G666" s="47">
        <f t="shared" ref="G666:I666" si="537">G16+G46+G56+G66+G76+G86+G96+G106+G126+G136+G146+G161+G181+G191+G211+G261+G276+G301+G311+G321+G331+G341+G351+G396+G406+G436+G456+G486+G531+G616+G641+G386</f>
        <v>20143964.100000001</v>
      </c>
      <c r="H666" s="10">
        <f t="shared" si="537"/>
        <v>18337203.100000001</v>
      </c>
      <c r="I666" s="48">
        <f t="shared" si="537"/>
        <v>18337203.100000001</v>
      </c>
      <c r="J666" s="61"/>
    </row>
    <row r="667" spans="1:10" ht="30.75" thickBot="1" x14ac:dyDescent="0.3">
      <c r="A667" s="89"/>
      <c r="B667" s="86"/>
      <c r="C667" s="86"/>
      <c r="D667" s="13" t="s">
        <v>7</v>
      </c>
      <c r="E667" s="4">
        <f t="shared" si="535"/>
        <v>10420418</v>
      </c>
      <c r="F667" s="35">
        <f>F17+F47+F57+F67+F77+F87+F97+F107+F127+F137+F147+F162+F182+F192+F212+F262+F277+F302+F312+F322+F332+F342+F352+F397+F407+F437+F457+F487+F532+F617+F642+F387</f>
        <v>2782418</v>
      </c>
      <c r="G667" s="47">
        <f t="shared" ref="G667:I667" si="538">G17+G47+G57+G67+G77+G87+G97+G107+G127+G137+G147+G162+G182+G192+G212+G262+G277+G302+G312+G322+G332+G342+G352+G397+G407+G437+G457+G487+G532+G617+G642+G387</f>
        <v>2546000</v>
      </c>
      <c r="H667" s="10">
        <f t="shared" si="538"/>
        <v>2546000</v>
      </c>
      <c r="I667" s="48">
        <f t="shared" si="538"/>
        <v>2546000</v>
      </c>
      <c r="J667" s="61"/>
    </row>
    <row r="668" spans="1:10" ht="16.5" thickBot="1" x14ac:dyDescent="0.3">
      <c r="A668" s="89"/>
      <c r="B668" s="86"/>
      <c r="C668" s="86"/>
      <c r="D668" s="15" t="s">
        <v>8</v>
      </c>
      <c r="E668" s="9">
        <f>E664+E665+E666+E667</f>
        <v>278975351.01999998</v>
      </c>
      <c r="F668" s="8">
        <f>F664+F665+F666+F667</f>
        <v>94049257.770000011</v>
      </c>
      <c r="G668" s="47">
        <f t="shared" ref="G668:I668" si="539">G664+G665+G666+G667</f>
        <v>67212188.650000006</v>
      </c>
      <c r="H668" s="10">
        <f t="shared" si="539"/>
        <v>58845533.300000004</v>
      </c>
      <c r="I668" s="48">
        <f t="shared" si="539"/>
        <v>58868371.300000004</v>
      </c>
      <c r="J668" s="62"/>
    </row>
    <row r="669" spans="1:10" ht="54" customHeight="1" x14ac:dyDescent="0.25">
      <c r="A669" s="115" t="s">
        <v>44</v>
      </c>
      <c r="B669" s="80"/>
      <c r="C669" s="78" t="s">
        <v>4</v>
      </c>
      <c r="D669" s="17" t="s">
        <v>37</v>
      </c>
      <c r="E669" s="26">
        <f>F669+G669+H669+I669</f>
        <v>171782251.30000001</v>
      </c>
      <c r="F669" s="37">
        <f>F14+F44+F54+F64+F74+F84+F94+F104+F124+F134+F144+F159+F179+F189+F224+F259+F274+F299+F309+F319+F329+F339+F349+F394+F404+F419+F449+F469+F519+F634+F384</f>
        <v>54266952.950000003</v>
      </c>
      <c r="G669" s="47">
        <f>G14+G44+G54+G64+G74+G84+G94+G104+G124+G134+G144+G159+G179+G189+G224+G259+G274+G299+G309+G319+G329+G339+G349+G394+G404+G419+G449+G469+G519+G634+G384</f>
        <v>43413868.350000001</v>
      </c>
      <c r="H669" s="10">
        <f>H14+H44+H54+H64+H74+H84+H94+H104+H124+H134+H144+H159+H179+H189+H224+H259+H274+H299+H309+H319+H329+H339+H349+H394+H404+H419+H449+H469+H519+H634+H384</f>
        <v>37030196</v>
      </c>
      <c r="I669" s="48">
        <f>I14+I44+I54+I64+I74+I84+I94+I104+I124+I134+I144+I159+I179+I189+I224+I259+I274+I299+I309+I319+I329+I339+I349+I394+I404+I419+I449+I469+I519+I634+I384</f>
        <v>37071234</v>
      </c>
      <c r="J669" s="61"/>
    </row>
    <row r="670" spans="1:10" ht="45" x14ac:dyDescent="0.25">
      <c r="A670" s="116"/>
      <c r="B670" s="77"/>
      <c r="C670" s="79"/>
      <c r="D670" s="18" t="s">
        <v>5</v>
      </c>
      <c r="E670" s="27">
        <f t="shared" ref="E670:E672" si="540">F670+G670+H670+I670</f>
        <v>5657636.8399999999</v>
      </c>
      <c r="F670" s="38">
        <f>F15+F45+F55+F65+F75+F85+F95+F105+F125+F135+F145+F160+F180+F190+F225+F260+F275+F300+F310+F320+F330+F340+F350+F395+F405+F420+F450+F470+F520+F635+F385</f>
        <v>3485585.2399999998</v>
      </c>
      <c r="G670" s="47">
        <f t="shared" ref="G670:I670" si="541">G15+G45+G55+G65+G75+G85+G95+G105+G125+G135+G145+G160+G180+G190+G225+G260+G275+G300+G310+G320+G330+G340+G350+G395+G405+G420+G450+G470+G520+G635+G385</f>
        <v>724017.2</v>
      </c>
      <c r="H670" s="10">
        <f t="shared" si="541"/>
        <v>724017.2</v>
      </c>
      <c r="I670" s="48">
        <f t="shared" si="541"/>
        <v>724017.2</v>
      </c>
      <c r="J670" s="61"/>
    </row>
    <row r="671" spans="1:10" ht="45" x14ac:dyDescent="0.25">
      <c r="A671" s="116"/>
      <c r="B671" s="77"/>
      <c r="C671" s="79"/>
      <c r="D671" s="18" t="s">
        <v>6</v>
      </c>
      <c r="E671" s="27">
        <f t="shared" si="540"/>
        <v>90021994.069999993</v>
      </c>
      <c r="F671" s="38">
        <f>F16+F46+F56+F66+F76+F86+F96+F106+F126+F136+F146+F161+F181+F191+F226+F261+F276+F301+F311+F321+F331+F341+F351+F396+F406+F421+F451+F471+F521+F636+F211+F386</f>
        <v>33203623.77</v>
      </c>
      <c r="G671" s="47">
        <f t="shared" ref="G671:I671" si="542">G16+G46+G56+G66+G76+G86+G96+G106+G126+G136+G146+G161+G181+G191+G226+G261+G276+G301+G311+G321+G331+G341+G351+G396+G406+G421+G451+G471+G521+G636+G211+G386</f>
        <v>20143964.100000001</v>
      </c>
      <c r="H671" s="10">
        <f t="shared" si="542"/>
        <v>18337203.100000001</v>
      </c>
      <c r="I671" s="48">
        <f t="shared" si="542"/>
        <v>18337203.100000001</v>
      </c>
      <c r="J671" s="61"/>
    </row>
    <row r="672" spans="1:10" ht="30" x14ac:dyDescent="0.25">
      <c r="A672" s="116"/>
      <c r="B672" s="77"/>
      <c r="C672" s="79"/>
      <c r="D672" s="18" t="s">
        <v>7</v>
      </c>
      <c r="E672" s="27">
        <f t="shared" si="540"/>
        <v>10420418</v>
      </c>
      <c r="F672" s="38">
        <f>F17+F47+F57+F67+F77+F87+F97+F107+F127+F137+F147+F162+F182+F192+F227+F262+F277+F302+F312+F322+F332+F342+F352+F397+F407+F422+F452+F472+F522+F637+F387</f>
        <v>2782418</v>
      </c>
      <c r="G672" s="47">
        <f t="shared" ref="G672:I672" si="543">G17+G47+G57+G67+G77+G87+G97+G107+G127+G137+G147+G162+G182+G192+G227+G262+G277+G302+G312+G322+G332+G342+G352+G397+G407+G422+G452+G472+G522+G637+G387</f>
        <v>2546000</v>
      </c>
      <c r="H672" s="10">
        <f t="shared" si="543"/>
        <v>2546000</v>
      </c>
      <c r="I672" s="48">
        <f t="shared" si="543"/>
        <v>2546000</v>
      </c>
      <c r="J672" s="61"/>
    </row>
    <row r="673" spans="1:10" ht="16.5" thickBot="1" x14ac:dyDescent="0.3">
      <c r="A673" s="117"/>
      <c r="B673" s="118"/>
      <c r="C673" s="119"/>
      <c r="D673" s="19" t="s">
        <v>8</v>
      </c>
      <c r="E673" s="28">
        <f>E669+E670+E671+E672</f>
        <v>277882300.21000004</v>
      </c>
      <c r="F673" s="41">
        <f>F669+F670+F671+F672</f>
        <v>93738579.960000008</v>
      </c>
      <c r="G673" s="47">
        <f t="shared" ref="G673:I673" si="544">G669+G670+G671+G672</f>
        <v>66827849.650000006</v>
      </c>
      <c r="H673" s="10">
        <f t="shared" si="544"/>
        <v>58637416.300000004</v>
      </c>
      <c r="I673" s="48">
        <f t="shared" si="544"/>
        <v>58678454.300000004</v>
      </c>
      <c r="J673" s="62"/>
    </row>
    <row r="674" spans="1:10" ht="45" x14ac:dyDescent="0.25">
      <c r="A674" s="74"/>
      <c r="B674" s="76"/>
      <c r="C674" s="78" t="s">
        <v>241</v>
      </c>
      <c r="D674" s="18" t="s">
        <v>37</v>
      </c>
      <c r="E674" s="27">
        <f>F674+G674+H674+I674</f>
        <v>18200</v>
      </c>
      <c r="F674" s="38">
        <f>F229</f>
        <v>0</v>
      </c>
      <c r="G674" s="47">
        <f t="shared" ref="G674:I674" si="545">G229</f>
        <v>0</v>
      </c>
      <c r="H674" s="10">
        <f t="shared" si="545"/>
        <v>18200</v>
      </c>
      <c r="I674" s="48">
        <f t="shared" si="545"/>
        <v>0</v>
      </c>
      <c r="J674" s="61"/>
    </row>
    <row r="675" spans="1:10" ht="45" x14ac:dyDescent="0.25">
      <c r="A675" s="75"/>
      <c r="B675" s="77"/>
      <c r="C675" s="79"/>
      <c r="D675" s="18" t="s">
        <v>5</v>
      </c>
      <c r="E675" s="27">
        <f t="shared" ref="E675:E677" si="546">F675+G675+H675+I675</f>
        <v>0</v>
      </c>
      <c r="F675" s="38">
        <v>0</v>
      </c>
      <c r="G675" s="47">
        <f t="shared" ref="G675" si="547">G230+G420+G470+G520</f>
        <v>0</v>
      </c>
      <c r="H675" s="10">
        <v>0</v>
      </c>
      <c r="I675" s="48">
        <v>0</v>
      </c>
      <c r="J675" s="61"/>
    </row>
    <row r="676" spans="1:10" ht="45" x14ac:dyDescent="0.25">
      <c r="A676" s="75"/>
      <c r="B676" s="77"/>
      <c r="C676" s="79"/>
      <c r="D676" s="18" t="s">
        <v>6</v>
      </c>
      <c r="E676" s="27">
        <f t="shared" si="546"/>
        <v>0</v>
      </c>
      <c r="F676" s="38">
        <v>0</v>
      </c>
      <c r="G676" s="47">
        <f t="shared" ref="G676" si="548">G231+G421+G471+G521</f>
        <v>0</v>
      </c>
      <c r="H676" s="10">
        <v>0</v>
      </c>
      <c r="I676" s="48">
        <v>0</v>
      </c>
      <c r="J676" s="61"/>
    </row>
    <row r="677" spans="1:10" ht="30" x14ac:dyDescent="0.25">
      <c r="A677" s="75"/>
      <c r="B677" s="77"/>
      <c r="C677" s="79"/>
      <c r="D677" s="18" t="s">
        <v>7</v>
      </c>
      <c r="E677" s="27">
        <f t="shared" si="546"/>
        <v>0</v>
      </c>
      <c r="F677" s="38">
        <f>F232+F422+F472+F522</f>
        <v>0</v>
      </c>
      <c r="G677" s="47">
        <f t="shared" ref="G677:I677" si="549">G232+G422+G472+G522</f>
        <v>0</v>
      </c>
      <c r="H677" s="10">
        <f t="shared" si="549"/>
        <v>0</v>
      </c>
      <c r="I677" s="48">
        <f t="shared" si="549"/>
        <v>0</v>
      </c>
      <c r="J677" s="61"/>
    </row>
    <row r="678" spans="1:10" ht="16.5" thickBot="1" x14ac:dyDescent="0.3">
      <c r="A678" s="75"/>
      <c r="B678" s="77"/>
      <c r="C678" s="79"/>
      <c r="D678" s="19" t="s">
        <v>8</v>
      </c>
      <c r="E678" s="28">
        <f>E674+E675+E676+E677</f>
        <v>18200</v>
      </c>
      <c r="F678" s="41">
        <f>F674+F675+F676+F677</f>
        <v>0</v>
      </c>
      <c r="G678" s="47">
        <f t="shared" ref="G678:I678" si="550">G674+G675+G676+G677</f>
        <v>0</v>
      </c>
      <c r="H678" s="10">
        <f t="shared" si="550"/>
        <v>18200</v>
      </c>
      <c r="I678" s="48">
        <f t="shared" si="550"/>
        <v>0</v>
      </c>
      <c r="J678" s="62"/>
    </row>
    <row r="679" spans="1:10" ht="45" x14ac:dyDescent="0.25">
      <c r="A679" s="74"/>
      <c r="B679" s="76"/>
      <c r="C679" s="78" t="s">
        <v>41</v>
      </c>
      <c r="D679" s="18" t="s">
        <v>37</v>
      </c>
      <c r="E679" s="27">
        <f>F679+G679+H679+I679</f>
        <v>887485.73</v>
      </c>
      <c r="F679" s="38">
        <f>F234+F424+F474+F524</f>
        <v>293812.73</v>
      </c>
      <c r="G679" s="47">
        <f t="shared" ref="G679:I679" si="551">G234+G424+G474+G524</f>
        <v>260039</v>
      </c>
      <c r="H679" s="10">
        <f t="shared" si="551"/>
        <v>166817</v>
      </c>
      <c r="I679" s="48">
        <f t="shared" si="551"/>
        <v>166817</v>
      </c>
      <c r="J679" s="61"/>
    </row>
    <row r="680" spans="1:10" ht="45" x14ac:dyDescent="0.25">
      <c r="A680" s="75"/>
      <c r="B680" s="77"/>
      <c r="C680" s="79"/>
      <c r="D680" s="18" t="s">
        <v>5</v>
      </c>
      <c r="E680" s="27">
        <f t="shared" ref="E680:E682" si="552">F680+G680+H680+I680</f>
        <v>0</v>
      </c>
      <c r="F680" s="38">
        <f>F235+F425+F475+F525</f>
        <v>0</v>
      </c>
      <c r="G680" s="47">
        <f t="shared" ref="G680:I680" si="553">G235+G425+G475+G525</f>
        <v>0</v>
      </c>
      <c r="H680" s="10">
        <f t="shared" si="553"/>
        <v>0</v>
      </c>
      <c r="I680" s="48">
        <f t="shared" si="553"/>
        <v>0</v>
      </c>
      <c r="J680" s="61"/>
    </row>
    <row r="681" spans="1:10" ht="45" x14ac:dyDescent="0.25">
      <c r="A681" s="75"/>
      <c r="B681" s="77"/>
      <c r="C681" s="79"/>
      <c r="D681" s="18" t="s">
        <v>6</v>
      </c>
      <c r="E681" s="27">
        <f t="shared" si="552"/>
        <v>0</v>
      </c>
      <c r="F681" s="38">
        <f>F236+F426+F476+F526</f>
        <v>0</v>
      </c>
      <c r="G681" s="47">
        <f t="shared" ref="G681:I681" si="554">G236+G426+G476+G526</f>
        <v>0</v>
      </c>
      <c r="H681" s="10">
        <f t="shared" si="554"/>
        <v>0</v>
      </c>
      <c r="I681" s="48">
        <f t="shared" si="554"/>
        <v>0</v>
      </c>
      <c r="J681" s="61"/>
    </row>
    <row r="682" spans="1:10" ht="30" x14ac:dyDescent="0.25">
      <c r="A682" s="75"/>
      <c r="B682" s="77"/>
      <c r="C682" s="79"/>
      <c r="D682" s="18" t="s">
        <v>7</v>
      </c>
      <c r="E682" s="27">
        <f t="shared" si="552"/>
        <v>0</v>
      </c>
      <c r="F682" s="38">
        <f>F237+F427+F477+F527</f>
        <v>0</v>
      </c>
      <c r="G682" s="47">
        <f t="shared" ref="G682:I682" si="555">G237+G427+G477+G527</f>
        <v>0</v>
      </c>
      <c r="H682" s="10">
        <f t="shared" si="555"/>
        <v>0</v>
      </c>
      <c r="I682" s="48">
        <f t="shared" si="555"/>
        <v>0</v>
      </c>
      <c r="J682" s="61"/>
    </row>
    <row r="683" spans="1:10" ht="35.25" customHeight="1" thickBot="1" x14ac:dyDescent="0.3">
      <c r="A683" s="75"/>
      <c r="B683" s="77"/>
      <c r="C683" s="79"/>
      <c r="D683" s="19" t="s">
        <v>8</v>
      </c>
      <c r="E683" s="28">
        <f>E679+E680+E681+E682</f>
        <v>887485.73</v>
      </c>
      <c r="F683" s="41">
        <f>F679+F680+F681+F682</f>
        <v>293812.73</v>
      </c>
      <c r="G683" s="47">
        <f t="shared" ref="G683:I683" si="556">G679+G680+G681+G682</f>
        <v>260039</v>
      </c>
      <c r="H683" s="10">
        <f t="shared" si="556"/>
        <v>166817</v>
      </c>
      <c r="I683" s="48">
        <f t="shared" si="556"/>
        <v>166817</v>
      </c>
      <c r="J683" s="62"/>
    </row>
    <row r="684" spans="1:10" ht="45" x14ac:dyDescent="0.25">
      <c r="A684" s="120"/>
      <c r="B684" s="122"/>
      <c r="C684" s="78" t="s">
        <v>42</v>
      </c>
      <c r="D684" s="17" t="s">
        <v>37</v>
      </c>
      <c r="E684" s="26">
        <f>F684+G684+H684+I684</f>
        <v>187365.08000000002</v>
      </c>
      <c r="F684" s="37">
        <f>F239+F479+F429</f>
        <v>16865.080000000002</v>
      </c>
      <c r="G684" s="47">
        <f t="shared" ref="G684:I684" si="557">G239+G479+G429</f>
        <v>124300</v>
      </c>
      <c r="H684" s="10">
        <f t="shared" si="557"/>
        <v>23100</v>
      </c>
      <c r="I684" s="48">
        <f t="shared" si="557"/>
        <v>23100</v>
      </c>
      <c r="J684" s="61"/>
    </row>
    <row r="685" spans="1:10" ht="45" x14ac:dyDescent="0.25">
      <c r="A685" s="121"/>
      <c r="B685" s="123"/>
      <c r="C685" s="79"/>
      <c r="D685" s="18" t="s">
        <v>5</v>
      </c>
      <c r="E685" s="27">
        <f t="shared" ref="E685:E687" si="558">F685+G685+H685+I685</f>
        <v>0</v>
      </c>
      <c r="F685" s="38">
        <f>F240+F480</f>
        <v>0</v>
      </c>
      <c r="G685" s="47">
        <f t="shared" ref="G685:I685" si="559">G240+G480</f>
        <v>0</v>
      </c>
      <c r="H685" s="10">
        <f t="shared" si="559"/>
        <v>0</v>
      </c>
      <c r="I685" s="48">
        <f t="shared" si="559"/>
        <v>0</v>
      </c>
      <c r="J685" s="61"/>
    </row>
    <row r="686" spans="1:10" ht="45" x14ac:dyDescent="0.25">
      <c r="A686" s="121"/>
      <c r="B686" s="123"/>
      <c r="C686" s="79"/>
      <c r="D686" s="18" t="s">
        <v>6</v>
      </c>
      <c r="E686" s="27">
        <f t="shared" si="558"/>
        <v>0</v>
      </c>
      <c r="F686" s="38">
        <f>F241+F481</f>
        <v>0</v>
      </c>
      <c r="G686" s="47">
        <f t="shared" ref="G686:I686" si="560">G241+G481</f>
        <v>0</v>
      </c>
      <c r="H686" s="10">
        <f t="shared" si="560"/>
        <v>0</v>
      </c>
      <c r="I686" s="48">
        <f t="shared" si="560"/>
        <v>0</v>
      </c>
      <c r="J686" s="61"/>
    </row>
    <row r="687" spans="1:10" ht="30" x14ac:dyDescent="0.25">
      <c r="A687" s="121"/>
      <c r="B687" s="123"/>
      <c r="C687" s="79"/>
      <c r="D687" s="18" t="s">
        <v>7</v>
      </c>
      <c r="E687" s="27">
        <f t="shared" si="558"/>
        <v>0</v>
      </c>
      <c r="F687" s="38">
        <f>F242+F482</f>
        <v>0</v>
      </c>
      <c r="G687" s="47">
        <f t="shared" ref="G687:I687" si="561">G242+G482</f>
        <v>0</v>
      </c>
      <c r="H687" s="10">
        <f t="shared" si="561"/>
        <v>0</v>
      </c>
      <c r="I687" s="48">
        <f t="shared" si="561"/>
        <v>0</v>
      </c>
      <c r="J687" s="61"/>
    </row>
    <row r="688" spans="1:10" ht="16.5" thickBot="1" x14ac:dyDescent="0.3">
      <c r="A688" s="121"/>
      <c r="B688" s="124"/>
      <c r="C688" s="119"/>
      <c r="D688" s="20" t="s">
        <v>8</v>
      </c>
      <c r="E688" s="29">
        <f>E684+E685+E686+E687</f>
        <v>187365.08000000002</v>
      </c>
      <c r="F688" s="39">
        <f>F684+F685+F686+F687</f>
        <v>16865.080000000002</v>
      </c>
      <c r="G688" s="51">
        <f t="shared" ref="G688:I688" si="562">G684+G685+G686+G687</f>
        <v>124300</v>
      </c>
      <c r="H688" s="12">
        <f t="shared" si="562"/>
        <v>23100</v>
      </c>
      <c r="I688" s="52">
        <f t="shared" si="562"/>
        <v>23100</v>
      </c>
      <c r="J688" s="62"/>
    </row>
    <row r="689" spans="1:10" ht="15.75" x14ac:dyDescent="0.25">
      <c r="A689" s="5"/>
      <c r="B689" s="6"/>
      <c r="C689" s="6"/>
      <c r="D689" s="7"/>
      <c r="E689" s="7"/>
      <c r="F689" s="8"/>
      <c r="G689" s="8"/>
      <c r="H689" s="8"/>
      <c r="I689" s="8"/>
      <c r="J689" s="7"/>
    </row>
    <row r="690" spans="1:10" ht="18.75" customHeight="1" x14ac:dyDescent="0.25">
      <c r="A690" s="102"/>
      <c r="B690" s="103"/>
      <c r="C690" s="103"/>
      <c r="D690" s="103"/>
      <c r="E690" s="103"/>
      <c r="F690" s="103"/>
      <c r="G690" s="103"/>
      <c r="H690" s="103"/>
      <c r="I690" s="103"/>
      <c r="J690" s="103"/>
    </row>
    <row r="691" spans="1:10" ht="15.75" x14ac:dyDescent="0.25">
      <c r="A691" s="3" t="s">
        <v>38</v>
      </c>
    </row>
  </sheetData>
  <mergeCells count="554">
    <mergeCell ref="A614:A618"/>
    <mergeCell ref="B614:B618"/>
    <mergeCell ref="C614:C618"/>
    <mergeCell ref="J614:J618"/>
    <mergeCell ref="J439:J443"/>
    <mergeCell ref="A459:A463"/>
    <mergeCell ref="B459:B463"/>
    <mergeCell ref="C459:C463"/>
    <mergeCell ref="J459:J463"/>
    <mergeCell ref="A489:A493"/>
    <mergeCell ref="B489:B493"/>
    <mergeCell ref="J449:J453"/>
    <mergeCell ref="J454:J458"/>
    <mergeCell ref="J484:J488"/>
    <mergeCell ref="J479:J483"/>
    <mergeCell ref="J474:J478"/>
    <mergeCell ref="B469:B473"/>
    <mergeCell ref="C469:C473"/>
    <mergeCell ref="C464:C468"/>
    <mergeCell ref="J469:J473"/>
    <mergeCell ref="B544:B548"/>
    <mergeCell ref="B559:B563"/>
    <mergeCell ref="C559:C563"/>
    <mergeCell ref="B534:B538"/>
    <mergeCell ref="C349:C353"/>
    <mergeCell ref="J349:J353"/>
    <mergeCell ref="A344:A348"/>
    <mergeCell ref="B344:B348"/>
    <mergeCell ref="C344:C348"/>
    <mergeCell ref="J344:J348"/>
    <mergeCell ref="B529:B533"/>
    <mergeCell ref="C529:C533"/>
    <mergeCell ref="J529:J533"/>
    <mergeCell ref="A519:A523"/>
    <mergeCell ref="A524:A528"/>
    <mergeCell ref="B399:B403"/>
    <mergeCell ref="C399:C403"/>
    <mergeCell ref="J399:J403"/>
    <mergeCell ref="B449:B453"/>
    <mergeCell ref="C494:C498"/>
    <mergeCell ref="A414:A418"/>
    <mergeCell ref="B414:B418"/>
    <mergeCell ref="C414:C418"/>
    <mergeCell ref="C379:C383"/>
    <mergeCell ref="C449:C453"/>
    <mergeCell ref="A469:A473"/>
    <mergeCell ref="C404:C408"/>
    <mergeCell ref="J404:J408"/>
    <mergeCell ref="J249:J253"/>
    <mergeCell ref="A254:A258"/>
    <mergeCell ref="B254:B258"/>
    <mergeCell ref="C254:C258"/>
    <mergeCell ref="J254:J258"/>
    <mergeCell ref="A269:A273"/>
    <mergeCell ref="B269:B273"/>
    <mergeCell ref="C269:C273"/>
    <mergeCell ref="J269:J273"/>
    <mergeCell ref="J259:J263"/>
    <mergeCell ref="J264:J268"/>
    <mergeCell ref="A259:A263"/>
    <mergeCell ref="B259:B263"/>
    <mergeCell ref="C259:C263"/>
    <mergeCell ref="J329:J333"/>
    <mergeCell ref="A314:A318"/>
    <mergeCell ref="B314:B318"/>
    <mergeCell ref="C314:C318"/>
    <mergeCell ref="J314:J318"/>
    <mergeCell ref="J324:J328"/>
    <mergeCell ref="A324:A328"/>
    <mergeCell ref="B324:B328"/>
    <mergeCell ref="C324:C328"/>
    <mergeCell ref="A319:A323"/>
    <mergeCell ref="B319:B323"/>
    <mergeCell ref="C319:C323"/>
    <mergeCell ref="J319:J323"/>
    <mergeCell ref="J289:J293"/>
    <mergeCell ref="A279:A283"/>
    <mergeCell ref="B279:B283"/>
    <mergeCell ref="C279:C283"/>
    <mergeCell ref="J279:J283"/>
    <mergeCell ref="A309:A313"/>
    <mergeCell ref="B309:B313"/>
    <mergeCell ref="C309:C313"/>
    <mergeCell ref="J309:J313"/>
    <mergeCell ref="J159:J163"/>
    <mergeCell ref="A179:A183"/>
    <mergeCell ref="B179:B183"/>
    <mergeCell ref="C179:C183"/>
    <mergeCell ref="J179:J183"/>
    <mergeCell ref="A174:A178"/>
    <mergeCell ref="B174:B178"/>
    <mergeCell ref="C174:C178"/>
    <mergeCell ref="J174:J178"/>
    <mergeCell ref="J204:J208"/>
    <mergeCell ref="A214:A218"/>
    <mergeCell ref="B214:B218"/>
    <mergeCell ref="C214:C218"/>
    <mergeCell ref="J214:J218"/>
    <mergeCell ref="A264:A268"/>
    <mergeCell ref="A149:A153"/>
    <mergeCell ref="B149:B153"/>
    <mergeCell ref="C149:C153"/>
    <mergeCell ref="J149:J153"/>
    <mergeCell ref="A154:A158"/>
    <mergeCell ref="B154:B158"/>
    <mergeCell ref="C154:C158"/>
    <mergeCell ref="J154:J158"/>
    <mergeCell ref="A164:A168"/>
    <mergeCell ref="B164:B168"/>
    <mergeCell ref="C164:C168"/>
    <mergeCell ref="J164:J168"/>
    <mergeCell ref="J184:J188"/>
    <mergeCell ref="A194:A198"/>
    <mergeCell ref="B194:B198"/>
    <mergeCell ref="C194:C198"/>
    <mergeCell ref="J194:J198"/>
    <mergeCell ref="A199:A203"/>
    <mergeCell ref="J104:J108"/>
    <mergeCell ref="A124:A128"/>
    <mergeCell ref="B124:B128"/>
    <mergeCell ref="C124:C128"/>
    <mergeCell ref="J124:J128"/>
    <mergeCell ref="A134:A138"/>
    <mergeCell ref="B134:B138"/>
    <mergeCell ref="C134:C138"/>
    <mergeCell ref="J134:J138"/>
    <mergeCell ref="J109:J113"/>
    <mergeCell ref="A119:A123"/>
    <mergeCell ref="B119:B123"/>
    <mergeCell ref="C119:C123"/>
    <mergeCell ref="J119:J123"/>
    <mergeCell ref="A104:A108"/>
    <mergeCell ref="J114:J118"/>
    <mergeCell ref="J144:J148"/>
    <mergeCell ref="A159:A163"/>
    <mergeCell ref="B159:B163"/>
    <mergeCell ref="B454:B458"/>
    <mergeCell ref="C454:C458"/>
    <mergeCell ref="A484:A488"/>
    <mergeCell ref="B484:B488"/>
    <mergeCell ref="C484:C488"/>
    <mergeCell ref="A439:A443"/>
    <mergeCell ref="B439:B443"/>
    <mergeCell ref="A364:A368"/>
    <mergeCell ref="B364:B368"/>
    <mergeCell ref="C364:C368"/>
    <mergeCell ref="A369:A373"/>
    <mergeCell ref="B369:B373"/>
    <mergeCell ref="C369:C373"/>
    <mergeCell ref="A394:A398"/>
    <mergeCell ref="B394:B398"/>
    <mergeCell ref="C394:C398"/>
    <mergeCell ref="C439:C443"/>
    <mergeCell ref="A464:A468"/>
    <mergeCell ref="B464:B468"/>
    <mergeCell ref="A379:A383"/>
    <mergeCell ref="B379:B383"/>
    <mergeCell ref="C534:C538"/>
    <mergeCell ref="A499:A503"/>
    <mergeCell ref="A504:A508"/>
    <mergeCell ref="B499:B503"/>
    <mergeCell ref="C499:C503"/>
    <mergeCell ref="A514:A518"/>
    <mergeCell ref="A559:A563"/>
    <mergeCell ref="B519:B523"/>
    <mergeCell ref="C519:C523"/>
    <mergeCell ref="B549:B553"/>
    <mergeCell ref="C549:C553"/>
    <mergeCell ref="A509:A513"/>
    <mergeCell ref="B509:B513"/>
    <mergeCell ref="C509:C513"/>
    <mergeCell ref="C514:C518"/>
    <mergeCell ref="A544:A548"/>
    <mergeCell ref="A434:A438"/>
    <mergeCell ref="B434:B438"/>
    <mergeCell ref="C434:C438"/>
    <mergeCell ref="J434:J438"/>
    <mergeCell ref="J409:J413"/>
    <mergeCell ref="J429:J433"/>
    <mergeCell ref="J394:J398"/>
    <mergeCell ref="J414:J418"/>
    <mergeCell ref="A404:A408"/>
    <mergeCell ref="B404:B408"/>
    <mergeCell ref="J234:J238"/>
    <mergeCell ref="A249:A253"/>
    <mergeCell ref="B249:B253"/>
    <mergeCell ref="C249:C253"/>
    <mergeCell ref="J489:J493"/>
    <mergeCell ref="C444:C448"/>
    <mergeCell ref="J444:J448"/>
    <mergeCell ref="J379:J383"/>
    <mergeCell ref="C544:C548"/>
    <mergeCell ref="A529:A533"/>
    <mergeCell ref="J519:J523"/>
    <mergeCell ref="B524:B528"/>
    <mergeCell ref="C524:C528"/>
    <mergeCell ref="J524:J528"/>
    <mergeCell ref="A374:A378"/>
    <mergeCell ref="B374:B378"/>
    <mergeCell ref="C374:C378"/>
    <mergeCell ref="J374:J378"/>
    <mergeCell ref="B514:B518"/>
    <mergeCell ref="A409:A413"/>
    <mergeCell ref="B409:B413"/>
    <mergeCell ref="C409:C413"/>
    <mergeCell ref="A449:A453"/>
    <mergeCell ref="A399:A403"/>
    <mergeCell ref="J199:J203"/>
    <mergeCell ref="A189:A193"/>
    <mergeCell ref="B189:B193"/>
    <mergeCell ref="C189:C193"/>
    <mergeCell ref="J189:J193"/>
    <mergeCell ref="A184:A188"/>
    <mergeCell ref="B184:B188"/>
    <mergeCell ref="C184:C188"/>
    <mergeCell ref="A494:A498"/>
    <mergeCell ref="A454:A458"/>
    <mergeCell ref="A209:A213"/>
    <mergeCell ref="B209:B213"/>
    <mergeCell ref="C209:C213"/>
    <mergeCell ref="J209:J213"/>
    <mergeCell ref="A239:A243"/>
    <mergeCell ref="B239:B243"/>
    <mergeCell ref="C239:C243"/>
    <mergeCell ref="A224:A228"/>
    <mergeCell ref="B224:B228"/>
    <mergeCell ref="C224:C228"/>
    <mergeCell ref="J224:J228"/>
    <mergeCell ref="A234:A238"/>
    <mergeCell ref="B234:B238"/>
    <mergeCell ref="C234:C238"/>
    <mergeCell ref="J534:J538"/>
    <mergeCell ref="J539:J543"/>
    <mergeCell ref="B584:B588"/>
    <mergeCell ref="A554:A558"/>
    <mergeCell ref="B554:B558"/>
    <mergeCell ref="C554:C558"/>
    <mergeCell ref="J554:J558"/>
    <mergeCell ref="A219:A223"/>
    <mergeCell ref="B219:B223"/>
    <mergeCell ref="C219:C223"/>
    <mergeCell ref="J219:J223"/>
    <mergeCell ref="J284:J288"/>
    <mergeCell ref="A274:A278"/>
    <mergeCell ref="B274:B278"/>
    <mergeCell ref="C274:C278"/>
    <mergeCell ref="J274:J278"/>
    <mergeCell ref="J294:J298"/>
    <mergeCell ref="A304:A308"/>
    <mergeCell ref="B304:B308"/>
    <mergeCell ref="C304:C308"/>
    <mergeCell ref="J304:J308"/>
    <mergeCell ref="A299:A303"/>
    <mergeCell ref="B299:B303"/>
    <mergeCell ref="C299:C303"/>
    <mergeCell ref="J679:J683"/>
    <mergeCell ref="J654:J658"/>
    <mergeCell ref="C589:C593"/>
    <mergeCell ref="J589:J593"/>
    <mergeCell ref="J649:J653"/>
    <mergeCell ref="C659:C663"/>
    <mergeCell ref="J659:J663"/>
    <mergeCell ref="A629:A633"/>
    <mergeCell ref="B629:B633"/>
    <mergeCell ref="C629:C633"/>
    <mergeCell ref="J629:J633"/>
    <mergeCell ref="A619:A623"/>
    <mergeCell ref="B619:B623"/>
    <mergeCell ref="C619:C623"/>
    <mergeCell ref="J619:J623"/>
    <mergeCell ref="A624:A628"/>
    <mergeCell ref="B624:B628"/>
    <mergeCell ref="C624:C628"/>
    <mergeCell ref="J624:J628"/>
    <mergeCell ref="B589:B593"/>
    <mergeCell ref="J604:J608"/>
    <mergeCell ref="B609:B613"/>
    <mergeCell ref="C609:C613"/>
    <mergeCell ref="J594:J598"/>
    <mergeCell ref="A609:A613"/>
    <mergeCell ref="J609:J613"/>
    <mergeCell ref="A589:A593"/>
    <mergeCell ref="A574:A578"/>
    <mergeCell ref="J644:J648"/>
    <mergeCell ref="A649:A653"/>
    <mergeCell ref="B649:B653"/>
    <mergeCell ref="C649:C653"/>
    <mergeCell ref="J669:J673"/>
    <mergeCell ref="B599:B603"/>
    <mergeCell ref="C599:C603"/>
    <mergeCell ref="J599:J603"/>
    <mergeCell ref="B574:B578"/>
    <mergeCell ref="C574:C578"/>
    <mergeCell ref="B594:B598"/>
    <mergeCell ref="C594:C598"/>
    <mergeCell ref="J639:J643"/>
    <mergeCell ref="A639:A643"/>
    <mergeCell ref="B639:B643"/>
    <mergeCell ref="C639:C643"/>
    <mergeCell ref="A644:A648"/>
    <mergeCell ref="B644:B648"/>
    <mergeCell ref="C644:C648"/>
    <mergeCell ref="B634:B638"/>
    <mergeCell ref="J564:J568"/>
    <mergeCell ref="A569:A573"/>
    <mergeCell ref="B569:B573"/>
    <mergeCell ref="C569:C573"/>
    <mergeCell ref="J569:J573"/>
    <mergeCell ref="A604:A608"/>
    <mergeCell ref="B604:B608"/>
    <mergeCell ref="C604:C608"/>
    <mergeCell ref="A564:A568"/>
    <mergeCell ref="A579:A583"/>
    <mergeCell ref="B579:B583"/>
    <mergeCell ref="C579:C583"/>
    <mergeCell ref="J579:J583"/>
    <mergeCell ref="J574:J578"/>
    <mergeCell ref="C584:C588"/>
    <mergeCell ref="J584:J588"/>
    <mergeCell ref="A584:A588"/>
    <mergeCell ref="A594:A598"/>
    <mergeCell ref="J514:J518"/>
    <mergeCell ref="B504:B508"/>
    <mergeCell ref="C504:C508"/>
    <mergeCell ref="B494:B498"/>
    <mergeCell ref="J684:J688"/>
    <mergeCell ref="C679:C683"/>
    <mergeCell ref="A669:A673"/>
    <mergeCell ref="B669:B673"/>
    <mergeCell ref="C669:C673"/>
    <mergeCell ref="A679:A683"/>
    <mergeCell ref="B679:B683"/>
    <mergeCell ref="B664:B668"/>
    <mergeCell ref="C664:C668"/>
    <mergeCell ref="A684:A688"/>
    <mergeCell ref="B684:B688"/>
    <mergeCell ref="C684:C688"/>
    <mergeCell ref="A664:A668"/>
    <mergeCell ref="J664:J668"/>
    <mergeCell ref="J634:J638"/>
    <mergeCell ref="B564:B568"/>
    <mergeCell ref="C564:C568"/>
    <mergeCell ref="C654:C658"/>
    <mergeCell ref="A654:A658"/>
    <mergeCell ref="B654:B658"/>
    <mergeCell ref="B359:B363"/>
    <mergeCell ref="A354:A358"/>
    <mergeCell ref="B354:B358"/>
    <mergeCell ref="C354:C358"/>
    <mergeCell ref="C19:C23"/>
    <mergeCell ref="A54:A58"/>
    <mergeCell ref="B54:B58"/>
    <mergeCell ref="C54:C58"/>
    <mergeCell ref="A59:A63"/>
    <mergeCell ref="B59:B63"/>
    <mergeCell ref="C59:C63"/>
    <mergeCell ref="B104:B108"/>
    <mergeCell ref="C104:C108"/>
    <mergeCell ref="A29:A33"/>
    <mergeCell ref="B29:B33"/>
    <mergeCell ref="C29:C33"/>
    <mergeCell ref="C359:C363"/>
    <mergeCell ref="A334:A338"/>
    <mergeCell ref="B334:B338"/>
    <mergeCell ref="C334:C338"/>
    <mergeCell ref="B199:B203"/>
    <mergeCell ref="C199:C203"/>
    <mergeCell ref="C159:C163"/>
    <mergeCell ref="B264:B268"/>
    <mergeCell ref="A144:A148"/>
    <mergeCell ref="B144:B148"/>
    <mergeCell ref="C144:C148"/>
    <mergeCell ref="A284:A288"/>
    <mergeCell ref="B284:B288"/>
    <mergeCell ref="C284:C288"/>
    <mergeCell ref="A294:A298"/>
    <mergeCell ref="B294:B298"/>
    <mergeCell ref="C294:C298"/>
    <mergeCell ref="A204:A208"/>
    <mergeCell ref="B204:B208"/>
    <mergeCell ref="C204:C208"/>
    <mergeCell ref="C264:C268"/>
    <mergeCell ref="A244:A248"/>
    <mergeCell ref="B244:B248"/>
    <mergeCell ref="C244:C248"/>
    <mergeCell ref="A289:A293"/>
    <mergeCell ref="B289:B293"/>
    <mergeCell ref="C289:C293"/>
    <mergeCell ref="J544:J548"/>
    <mergeCell ref="J549:J553"/>
    <mergeCell ref="A549:A553"/>
    <mergeCell ref="A539:A543"/>
    <mergeCell ref="B539:B543"/>
    <mergeCell ref="C539:C543"/>
    <mergeCell ref="J559:J563"/>
    <mergeCell ref="A534:A538"/>
    <mergeCell ref="A8:J8"/>
    <mergeCell ref="A9:J9"/>
    <mergeCell ref="J11:J12"/>
    <mergeCell ref="A19:A23"/>
    <mergeCell ref="C11:C12"/>
    <mergeCell ref="D11:D12"/>
    <mergeCell ref="J19:J23"/>
    <mergeCell ref="A24:A28"/>
    <mergeCell ref="B24:B28"/>
    <mergeCell ref="C24:C28"/>
    <mergeCell ref="J24:J28"/>
    <mergeCell ref="E11:E12"/>
    <mergeCell ref="A14:A18"/>
    <mergeCell ref="B14:B18"/>
    <mergeCell ref="C14:C18"/>
    <mergeCell ref="J14:J18"/>
    <mergeCell ref="A10:J10"/>
    <mergeCell ref="G11:G12"/>
    <mergeCell ref="H11:H12"/>
    <mergeCell ref="I11:I12"/>
    <mergeCell ref="F11:F12"/>
    <mergeCell ref="B19:B23"/>
    <mergeCell ref="A11:A12"/>
    <mergeCell ref="B11:B12"/>
    <mergeCell ref="A690:J690"/>
    <mergeCell ref="A419:A423"/>
    <mergeCell ref="B419:B423"/>
    <mergeCell ref="C419:C423"/>
    <mergeCell ref="A424:A428"/>
    <mergeCell ref="B424:B428"/>
    <mergeCell ref="C424:C428"/>
    <mergeCell ref="J419:J423"/>
    <mergeCell ref="J424:J428"/>
    <mergeCell ref="A474:A478"/>
    <mergeCell ref="B474:B478"/>
    <mergeCell ref="C474:C478"/>
    <mergeCell ref="A479:A483"/>
    <mergeCell ref="B479:B483"/>
    <mergeCell ref="A444:A448"/>
    <mergeCell ref="B444:B448"/>
    <mergeCell ref="C634:C638"/>
    <mergeCell ref="J29:J33"/>
    <mergeCell ref="A49:A53"/>
    <mergeCell ref="B49:B53"/>
    <mergeCell ref="C49:C53"/>
    <mergeCell ref="J49:J53"/>
    <mergeCell ref="A34:A38"/>
    <mergeCell ref="B34:B38"/>
    <mergeCell ref="C34:C38"/>
    <mergeCell ref="J34:J38"/>
    <mergeCell ref="A44:A48"/>
    <mergeCell ref="B44:B48"/>
    <mergeCell ref="C44:C48"/>
    <mergeCell ref="J44:J48"/>
    <mergeCell ref="J54:J58"/>
    <mergeCell ref="B79:B83"/>
    <mergeCell ref="C79:C83"/>
    <mergeCell ref="J79:J83"/>
    <mergeCell ref="B129:B133"/>
    <mergeCell ref="C129:C133"/>
    <mergeCell ref="J129:J133"/>
    <mergeCell ref="A114:A118"/>
    <mergeCell ref="B114:B118"/>
    <mergeCell ref="C114:C118"/>
    <mergeCell ref="A79:A83"/>
    <mergeCell ref="A94:A98"/>
    <mergeCell ref="A89:A93"/>
    <mergeCell ref="B89:B93"/>
    <mergeCell ref="C89:C93"/>
    <mergeCell ref="J89:J93"/>
    <mergeCell ref="A84:A88"/>
    <mergeCell ref="B84:B88"/>
    <mergeCell ref="C84:C88"/>
    <mergeCell ref="J94:J98"/>
    <mergeCell ref="B64:B68"/>
    <mergeCell ref="C64:C68"/>
    <mergeCell ref="J64:J68"/>
    <mergeCell ref="A74:A78"/>
    <mergeCell ref="B74:B78"/>
    <mergeCell ref="C74:C78"/>
    <mergeCell ref="J74:J78"/>
    <mergeCell ref="J59:J63"/>
    <mergeCell ref="A69:A73"/>
    <mergeCell ref="B69:B73"/>
    <mergeCell ref="C69:C73"/>
    <mergeCell ref="J69:J73"/>
    <mergeCell ref="A39:A43"/>
    <mergeCell ref="B39:B43"/>
    <mergeCell ref="C39:C43"/>
    <mergeCell ref="J39:J43"/>
    <mergeCell ref="A169:A173"/>
    <mergeCell ref="B169:B173"/>
    <mergeCell ref="C169:C173"/>
    <mergeCell ref="J169:J173"/>
    <mergeCell ref="A99:A103"/>
    <mergeCell ref="B99:B103"/>
    <mergeCell ref="C99:C103"/>
    <mergeCell ref="J99:J103"/>
    <mergeCell ref="A109:A113"/>
    <mergeCell ref="B109:B113"/>
    <mergeCell ref="C109:C113"/>
    <mergeCell ref="A139:A143"/>
    <mergeCell ref="B139:B143"/>
    <mergeCell ref="C139:C143"/>
    <mergeCell ref="J139:J143"/>
    <mergeCell ref="A129:A133"/>
    <mergeCell ref="J84:J88"/>
    <mergeCell ref="B94:B98"/>
    <mergeCell ref="C94:C98"/>
    <mergeCell ref="A64:A68"/>
    <mergeCell ref="A674:A678"/>
    <mergeCell ref="B674:B678"/>
    <mergeCell ref="C674:C678"/>
    <mergeCell ref="J674:J678"/>
    <mergeCell ref="A384:A388"/>
    <mergeCell ref="B384:B388"/>
    <mergeCell ref="C384:C388"/>
    <mergeCell ref="A389:A393"/>
    <mergeCell ref="B389:B393"/>
    <mergeCell ref="C389:C393"/>
    <mergeCell ref="A429:A433"/>
    <mergeCell ref="B429:B433"/>
    <mergeCell ref="C429:C433"/>
    <mergeCell ref="J509:J513"/>
    <mergeCell ref="A659:A663"/>
    <mergeCell ref="B659:B663"/>
    <mergeCell ref="A634:A638"/>
    <mergeCell ref="A599:A603"/>
    <mergeCell ref="C479:C483"/>
    <mergeCell ref="J494:J498"/>
    <mergeCell ref="J464:J468"/>
    <mergeCell ref="J504:J508"/>
    <mergeCell ref="J499:J503"/>
    <mergeCell ref="C489:C493"/>
    <mergeCell ref="J384:J388"/>
    <mergeCell ref="J389:J393"/>
    <mergeCell ref="A229:A233"/>
    <mergeCell ref="B229:B233"/>
    <mergeCell ref="C229:C233"/>
    <mergeCell ref="J229:J233"/>
    <mergeCell ref="J239:J243"/>
    <mergeCell ref="J244:J248"/>
    <mergeCell ref="J299:J303"/>
    <mergeCell ref="J359:J363"/>
    <mergeCell ref="J369:J373"/>
    <mergeCell ref="J364:J368"/>
    <mergeCell ref="J334:J338"/>
    <mergeCell ref="J354:J358"/>
    <mergeCell ref="A339:A343"/>
    <mergeCell ref="B339:B343"/>
    <mergeCell ref="C339:C343"/>
    <mergeCell ref="J339:J343"/>
    <mergeCell ref="A349:A353"/>
    <mergeCell ref="B349:B353"/>
    <mergeCell ref="A329:A333"/>
    <mergeCell ref="B329:B333"/>
    <mergeCell ref="C329:C333"/>
    <mergeCell ref="A359:A363"/>
  </mergeCells>
  <pageMargins left="0.70866141732283472" right="0.31496062992125984" top="0.74803149606299213" bottom="0.74803149606299213" header="0.31496062992125984" footer="0.31496062992125984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2017-02-09T06:31:09Z</cp:lastPrinted>
  <dcterms:created xsi:type="dcterms:W3CDTF">2013-11-13T05:48:39Z</dcterms:created>
  <dcterms:modified xsi:type="dcterms:W3CDTF">2017-02-28T04:51:35Z</dcterms:modified>
</cp:coreProperties>
</file>