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36" i="1" l="1"/>
  <c r="F31" i="1" s="1"/>
  <c r="F10" i="1" l="1"/>
  <c r="E148" i="1"/>
  <c r="F149" i="1"/>
  <c r="E149" i="1" s="1"/>
  <c r="F148" i="1"/>
  <c r="F147" i="1"/>
  <c r="E147" i="1" s="1"/>
  <c r="F146" i="1"/>
  <c r="E146" i="1" s="1"/>
  <c r="E145" i="1"/>
  <c r="E144" i="1"/>
  <c r="E143" i="1"/>
  <c r="E142" i="1"/>
  <c r="E141" i="1"/>
  <c r="F145" i="1"/>
  <c r="F124" i="1"/>
  <c r="E124" i="1" s="1"/>
  <c r="F123" i="1"/>
  <c r="E123" i="1" s="1"/>
  <c r="F122" i="1"/>
  <c r="E122" i="1" s="1"/>
  <c r="F121" i="1"/>
  <c r="E121" i="1" s="1"/>
  <c r="E119" i="1"/>
  <c r="E118" i="1"/>
  <c r="E117" i="1"/>
  <c r="E116" i="1"/>
  <c r="F120" i="1"/>
  <c r="E120" i="1" s="1"/>
  <c r="E49" i="1"/>
  <c r="E54" i="1"/>
  <c r="E53" i="1"/>
  <c r="E52" i="1"/>
  <c r="E51" i="1"/>
  <c r="F55" i="1"/>
  <c r="E55" i="1" s="1"/>
  <c r="E48" i="1"/>
  <c r="E47" i="1"/>
  <c r="E46" i="1"/>
  <c r="F50" i="1"/>
  <c r="E50" i="1" s="1"/>
  <c r="E17" i="1"/>
  <c r="F18" i="1"/>
  <c r="E18" i="1" s="1"/>
  <c r="F17" i="1"/>
  <c r="F16" i="1"/>
  <c r="E16" i="1" s="1"/>
  <c r="F15" i="1"/>
  <c r="F19" i="1" s="1"/>
  <c r="E19" i="1" s="1"/>
  <c r="E15" i="1" l="1"/>
  <c r="E41" i="1"/>
  <c r="E109" i="1" l="1"/>
  <c r="E108" i="1"/>
  <c r="E107" i="1"/>
  <c r="E106" i="1"/>
  <c r="F61" i="1"/>
  <c r="F110" i="1"/>
  <c r="E110" i="1" s="1"/>
  <c r="E36" i="1" l="1"/>
  <c r="F45" i="1"/>
  <c r="E126" i="1" l="1"/>
  <c r="E112" i="1" l="1"/>
  <c r="E113" i="1"/>
  <c r="E114" i="1"/>
  <c r="E111" i="1"/>
  <c r="F115" i="1"/>
  <c r="E115" i="1" s="1"/>
  <c r="E127" i="1"/>
  <c r="E128" i="1"/>
  <c r="E129" i="1"/>
  <c r="F130" i="1"/>
  <c r="E57" i="1"/>
  <c r="E58" i="1"/>
  <c r="E59" i="1"/>
  <c r="E56" i="1"/>
  <c r="F60" i="1"/>
  <c r="E42" i="1"/>
  <c r="E43" i="1"/>
  <c r="E44" i="1"/>
  <c r="E45" i="1"/>
  <c r="F13" i="1"/>
  <c r="F12" i="1"/>
  <c r="F11" i="1"/>
  <c r="F157" i="1" s="1"/>
  <c r="E157" i="1" s="1"/>
  <c r="E27" i="1"/>
  <c r="E28" i="1"/>
  <c r="E29" i="1"/>
  <c r="E26" i="1"/>
  <c r="F30" i="1"/>
  <c r="E30" i="1" s="1"/>
  <c r="E22" i="1"/>
  <c r="E21" i="1"/>
  <c r="E20" i="1"/>
  <c r="F25" i="1"/>
  <c r="E25" i="1" s="1"/>
  <c r="E61" i="1"/>
  <c r="F62" i="1"/>
  <c r="F37" i="1" s="1"/>
  <c r="F63" i="1"/>
  <c r="F64" i="1"/>
  <c r="F39" i="1" s="1"/>
  <c r="F34" i="1" s="1"/>
  <c r="E102" i="1"/>
  <c r="E103" i="1"/>
  <c r="E104" i="1"/>
  <c r="E101" i="1"/>
  <c r="F105" i="1"/>
  <c r="E105" i="1" s="1"/>
  <c r="E97" i="1"/>
  <c r="E98" i="1"/>
  <c r="E99" i="1"/>
  <c r="E96" i="1"/>
  <c r="F100" i="1"/>
  <c r="E100" i="1" s="1"/>
  <c r="E92" i="1"/>
  <c r="E93" i="1"/>
  <c r="E94" i="1"/>
  <c r="E91" i="1"/>
  <c r="F95" i="1"/>
  <c r="E95" i="1" s="1"/>
  <c r="E87" i="1"/>
  <c r="E88" i="1"/>
  <c r="E89" i="1"/>
  <c r="E86" i="1"/>
  <c r="F90" i="1"/>
  <c r="E90" i="1" s="1"/>
  <c r="E82" i="1"/>
  <c r="E83" i="1"/>
  <c r="E84" i="1"/>
  <c r="E81" i="1"/>
  <c r="F85" i="1"/>
  <c r="E85" i="1" s="1"/>
  <c r="E77" i="1"/>
  <c r="E78" i="1"/>
  <c r="E79" i="1"/>
  <c r="E76" i="1"/>
  <c r="F80" i="1"/>
  <c r="E80" i="1" s="1"/>
  <c r="E72" i="1"/>
  <c r="E73" i="1"/>
  <c r="E74" i="1"/>
  <c r="E71" i="1"/>
  <c r="F75" i="1"/>
  <c r="E75" i="1" s="1"/>
  <c r="E67" i="1"/>
  <c r="E68" i="1"/>
  <c r="E69" i="1"/>
  <c r="E66" i="1"/>
  <c r="F70" i="1"/>
  <c r="E70" i="1" s="1"/>
  <c r="F134" i="1"/>
  <c r="E134" i="1" s="1"/>
  <c r="F133" i="1"/>
  <c r="E133" i="1" s="1"/>
  <c r="F132" i="1"/>
  <c r="E132" i="1" s="1"/>
  <c r="F131" i="1"/>
  <c r="E131" i="1" s="1"/>
  <c r="F155" i="1"/>
  <c r="E152" i="1"/>
  <c r="E153" i="1"/>
  <c r="E154" i="1"/>
  <c r="E151" i="1"/>
  <c r="F140" i="1"/>
  <c r="E137" i="1"/>
  <c r="E138" i="1"/>
  <c r="E139" i="1"/>
  <c r="E136" i="1"/>
  <c r="E60" i="1" l="1"/>
  <c r="E155" i="1"/>
  <c r="F150" i="1"/>
  <c r="E150" i="1" s="1"/>
  <c r="E34" i="1"/>
  <c r="E39" i="1"/>
  <c r="E11" i="1"/>
  <c r="E63" i="1"/>
  <c r="F38" i="1"/>
  <c r="F32" i="1"/>
  <c r="E37" i="1"/>
  <c r="E130" i="1"/>
  <c r="F125" i="1"/>
  <c r="E125" i="1" s="1"/>
  <c r="F65" i="1"/>
  <c r="E65" i="1" s="1"/>
  <c r="E32" i="1"/>
  <c r="F156" i="1"/>
  <c r="E156" i="1" s="1"/>
  <c r="E13" i="1"/>
  <c r="E64" i="1"/>
  <c r="E31" i="1"/>
  <c r="E12" i="1"/>
  <c r="F14" i="1"/>
  <c r="E14" i="1" s="1"/>
  <c r="E10" i="1"/>
  <c r="E62" i="1"/>
  <c r="F135" i="1"/>
  <c r="E135" i="1" s="1"/>
  <c r="E140" i="1"/>
  <c r="F33" i="1" l="1"/>
  <c r="E38" i="1"/>
  <c r="F40" i="1"/>
  <c r="F159" i="1"/>
  <c r="E33" i="1" l="1"/>
  <c r="F158" i="1"/>
  <c r="E158" i="1" s="1"/>
  <c r="E40" i="1"/>
  <c r="F35" i="1"/>
  <c r="E35" i="1" s="1"/>
  <c r="E159" i="1"/>
  <c r="F160" i="1"/>
  <c r="E160" i="1" s="1"/>
</calcChain>
</file>

<file path=xl/sharedStrings.xml><?xml version="1.0" encoding="utf-8"?>
<sst xmlns="http://schemas.openxmlformats.org/spreadsheetml/2006/main" count="250" uniqueCount="77">
  <si>
    <t>ПЛАН</t>
  </si>
  <si>
    <t>реализации   муниципальной   программы</t>
  </si>
  <si>
    <t>№ п/п</t>
  </si>
  <si>
    <t xml:space="preserve">Объём средств  на реализацию, рублей </t>
  </si>
  <si>
    <t>всего</t>
  </si>
  <si>
    <t>Отдел образования  администрации г.Сельцо</t>
  </si>
  <si>
    <t>внебюджетные источники</t>
  </si>
  <si>
    <t>Итого:</t>
  </si>
  <si>
    <t>1.1.</t>
  </si>
  <si>
    <t>Отдел образования  администрации города Сельцо</t>
  </si>
  <si>
    <t>2.1.</t>
  </si>
  <si>
    <t>средства местного бюджета</t>
  </si>
  <si>
    <t>Итого по муниципальной программе</t>
  </si>
  <si>
    <t>Ответственный исполнитель, соисполнители</t>
  </si>
  <si>
    <t>Источник финансового обеспечения*</t>
  </si>
  <si>
    <t>поступления из федерального бюджета</t>
  </si>
  <si>
    <t>поступления из областного бюджета</t>
  </si>
  <si>
    <t>1.2.</t>
  </si>
  <si>
    <t>* при утверждении муниципальной программы на период, превышающий период утверждения Решения Совета     народных депутатов города Сельцо о местном бюджете, утверждение плана реализации муниципальной программы осуществляется в  формате с распределением бюджетных ассигнований по основным мероприятиям (мероприятиям) на срок, не превышающий период утверждения Решения Совета народных депутатов города Сельцо о местном бюджете;</t>
  </si>
  <si>
    <t>2.5.</t>
  </si>
  <si>
    <t>2.6.</t>
  </si>
  <si>
    <t>соответствующий финансовый (2016) год, рублей</t>
  </si>
  <si>
    <t>1,2,3,4,5</t>
  </si>
  <si>
    <t>6, 7, 8, 9, 10, 11, 12, 13 14, 15, 16, 17, 18, 19, 20, 21, 22, 23,24, 25, 26, 27, 28, 29, 30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</si>
  <si>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</si>
  <si>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</si>
  <si>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1</t>
  </si>
  <si>
    <t>Реализация государственной политики в сфере образования на территории Сельцовского городского округа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</si>
  <si>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</si>
  <si>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образования</t>
  </si>
  <si>
    <t>2</t>
  </si>
  <si>
    <t xml:space="preserve">Повышение доступности и качества предоставления дошкольного, общего образования, дополнительного образования детей </t>
  </si>
  <si>
    <t>Дошкольные образовательные организации</t>
  </si>
  <si>
    <t>Общеобразовательные организации</t>
  </si>
  <si>
    <t>2.2</t>
  </si>
  <si>
    <t>2.3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</si>
  <si>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</si>
  <si>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</si>
  <si>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2.4</t>
  </si>
  <si>
    <t xml:space="preserve">2.5.1.   </t>
  </si>
  <si>
    <t>2.5.2.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</si>
  <si>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</si>
  <si>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Поощрение учащихся победителей областных, Всероссийских конкурсов по предметам, исследовательским работам</t>
  </si>
  <si>
    <t>Проведение городских интеллектуальных игр, марафонов, КВН с одарёнными детьми</t>
  </si>
  <si>
    <t>2.5.3.</t>
  </si>
  <si>
    <t>Обновление материально- технической базы образовательных учреждений</t>
  </si>
  <si>
    <t>2.5.4.</t>
  </si>
  <si>
    <t xml:space="preserve">Единовременное  поощрение  отличников учёбы, победителей олимпиад (сувениры, грамоты, стипендии) </t>
  </si>
  <si>
    <t>2.5.5.</t>
  </si>
  <si>
    <t>Проведение  конкурсов «Детский сад года», «Воспитатель года», «Учитель года»</t>
  </si>
  <si>
    <t>2.5.6.</t>
  </si>
  <si>
    <t xml:space="preserve"> Поддержка педагогических работников ОУ, достигших наивысшие результаты в учебно-воспитательной работе</t>
  </si>
  <si>
    <t>2.5.7.</t>
  </si>
  <si>
    <t>Обеспечение участия в городских и областных  мероприятиях, спартакиаде среди школьников</t>
  </si>
  <si>
    <t>2.5.8.</t>
  </si>
  <si>
    <t xml:space="preserve">Учреждение стипендий администрации города, одарённым детям, подросткам, молодёжи в области образования </t>
  </si>
  <si>
    <t>2.5.9.</t>
  </si>
  <si>
    <t>Организация и проведение  комплекса ГТО в образовательных учреждениях</t>
  </si>
  <si>
    <t>Учреждения психолого-медико-социального сопровождения</t>
  </si>
  <si>
    <t>2.7</t>
  </si>
  <si>
    <t>Дополнительные меры государственной поддержки обучающихся</t>
  </si>
  <si>
    <t>3</t>
  </si>
  <si>
    <t xml:space="preserve">Проведение оздоровительной кампании детей </t>
  </si>
  <si>
    <t>3.1</t>
  </si>
  <si>
    <t>Мероприятия по проведению оздоровительной кампании детей</t>
  </si>
  <si>
    <t>4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</si>
  <si>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</si>
  <si>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Реализация мер государственной поддержки работников образования</t>
  </si>
  <si>
    <t>4.1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</si>
  <si>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</si>
  <si>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5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</si>
  <si>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</si>
  <si>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5.1</t>
  </si>
  <si>
    <t>Подпрограмма "Управление в сфере образования (2016-2020 годы)"</t>
  </si>
  <si>
    <t xml:space="preserve">Подпрограмма 
«Реализация образовательных программ (2016-2020 годы)»
</t>
  </si>
  <si>
    <t>Подпрограмма «Социальная поддержка населения  в сфере образования (2016-2020 годы)»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</si>
  <si>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
 Приложение № 4 к муниципальной программе
 «Развитие системы образования Сельцовского городского округа (2016-2020 годы)(</t>
    </r>
    <r>
      <rPr>
        <sz val="11"/>
        <rFont val="Calibri"/>
        <family val="2"/>
        <charset val="204"/>
        <scheme val="minor"/>
      </rPr>
      <t>в редакции от 04.05.2016 №208, от 30.06.2016 г. №325, от __.08.2016 г. №___)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</si>
</sst>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3" tint="0.39997558519241921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4" fontId="0" fillId="0" borderId="0" xfId="0" applyNumberFormat="1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2" fillId="2" borderId="0" xfId="0" applyFont="1" applyFill="1"/>
    <xf numFmtId="4" fontId="10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4"/>
  <sheetViews>
    <sheetView tabSelected="1" workbookViewId="0">
      <selection activeCell="G4" sqref="G4:G8"/>
    </sheetView>
  </sheetViews>
  <sheetFormatPr defaultRowHeight="15" x14ac:dyDescent="0.25"/>
  <cols>
    <col min="1" max="1" width="6.85546875" style="1" customWidth="1"/>
    <col min="2" max="2" width="32.5703125" customWidth="1"/>
    <col min="3" max="3" width="14.7109375" customWidth="1"/>
    <col min="4" max="4" width="25" customWidth="1"/>
    <col min="5" max="5" width="15" customWidth="1"/>
    <col min="6" max="6" width="16.5703125" customWidth="1"/>
    <col min="7" max="7" width="36.7109375" style="2" customWidth="1"/>
    <col min="8" max="9" width="13.5703125" bestFit="1" customWidth="1"/>
  </cols>
  <sheetData>
    <row r="1" spans="1:7" ht="93" customHeight="1" x14ac:dyDescent="0.25">
      <c r="A1" s="4"/>
      <c r="B1" s="5"/>
      <c r="C1" s="5"/>
      <c r="D1" s="5"/>
      <c r="E1" s="6"/>
      <c r="F1" s="36" t="s">
        <v>76</v>
      </c>
      <c r="G1" s="36"/>
    </row>
    <row r="2" spans="1:7" x14ac:dyDescent="0.25">
      <c r="A2" s="39" t="s">
        <v>0</v>
      </c>
      <c r="B2" s="40"/>
      <c r="C2" s="40"/>
      <c r="D2" s="40"/>
      <c r="E2" s="40"/>
      <c r="F2" s="40"/>
      <c r="G2" s="40"/>
    </row>
    <row r="3" spans="1:7" x14ac:dyDescent="0.25">
      <c r="A3" s="41" t="s">
        <v>1</v>
      </c>
      <c r="B3" s="42"/>
      <c r="C3" s="42"/>
      <c r="D3" s="42"/>
      <c r="E3" s="42"/>
      <c r="F3" s="42"/>
      <c r="G3" s="42"/>
    </row>
    <row r="4" spans="1:7" x14ac:dyDescent="0.25">
      <c r="A4" s="31" t="s">
        <v>2</v>
      </c>
      <c r="B4" s="29" t="s">
        <v>24</v>
      </c>
      <c r="C4" s="29" t="s">
        <v>13</v>
      </c>
      <c r="D4" s="29" t="s">
        <v>14</v>
      </c>
      <c r="E4" s="29" t="s">
        <v>3</v>
      </c>
      <c r="F4" s="29"/>
      <c r="G4" s="29" t="s">
        <v>25</v>
      </c>
    </row>
    <row r="5" spans="1:7" x14ac:dyDescent="0.25">
      <c r="A5" s="31"/>
      <c r="B5" s="33"/>
      <c r="C5" s="33"/>
      <c r="D5" s="33"/>
      <c r="E5" s="29"/>
      <c r="F5" s="29"/>
      <c r="G5" s="38"/>
    </row>
    <row r="6" spans="1:7" ht="15" customHeight="1" x14ac:dyDescent="0.25">
      <c r="A6" s="31"/>
      <c r="B6" s="33"/>
      <c r="C6" s="33"/>
      <c r="D6" s="33"/>
      <c r="E6" s="32" t="s">
        <v>4</v>
      </c>
      <c r="F6" s="32" t="s">
        <v>21</v>
      </c>
      <c r="G6" s="38"/>
    </row>
    <row r="7" spans="1:7" x14ac:dyDescent="0.25">
      <c r="A7" s="31"/>
      <c r="B7" s="33"/>
      <c r="C7" s="33"/>
      <c r="D7" s="33"/>
      <c r="E7" s="32"/>
      <c r="F7" s="34"/>
      <c r="G7" s="38"/>
    </row>
    <row r="8" spans="1:7" ht="24" customHeight="1" x14ac:dyDescent="0.25">
      <c r="A8" s="31"/>
      <c r="B8" s="33"/>
      <c r="C8" s="33"/>
      <c r="D8" s="33"/>
      <c r="E8" s="32"/>
      <c r="F8" s="34"/>
      <c r="G8" s="38"/>
    </row>
    <row r="9" spans="1:7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3">
        <v>7</v>
      </c>
    </row>
    <row r="10" spans="1:7" ht="19.899999999999999" customHeight="1" x14ac:dyDescent="0.25">
      <c r="A10" s="27"/>
      <c r="B10" s="30" t="s">
        <v>73</v>
      </c>
      <c r="C10" s="23" t="s">
        <v>5</v>
      </c>
      <c r="D10" s="10" t="s">
        <v>11</v>
      </c>
      <c r="E10" s="9">
        <f>F10</f>
        <v>10630801</v>
      </c>
      <c r="F10" s="9">
        <f>F20+F26</f>
        <v>10630801</v>
      </c>
      <c r="G10" s="21"/>
    </row>
    <row r="11" spans="1:7" ht="31.5" customHeight="1" x14ac:dyDescent="0.25">
      <c r="A11" s="27"/>
      <c r="B11" s="30"/>
      <c r="C11" s="23"/>
      <c r="D11" s="10" t="s">
        <v>15</v>
      </c>
      <c r="E11" s="9">
        <f t="shared" ref="E11:E14" si="0">F11</f>
        <v>0</v>
      </c>
      <c r="F11" s="9">
        <f>F21+F27</f>
        <v>0</v>
      </c>
      <c r="G11" s="22"/>
    </row>
    <row r="12" spans="1:7" ht="33.75" customHeight="1" x14ac:dyDescent="0.25">
      <c r="A12" s="27"/>
      <c r="B12" s="30"/>
      <c r="C12" s="23"/>
      <c r="D12" s="10" t="s">
        <v>16</v>
      </c>
      <c r="E12" s="9">
        <f t="shared" si="0"/>
        <v>0</v>
      </c>
      <c r="F12" s="9">
        <f>F22+F28</f>
        <v>0</v>
      </c>
      <c r="G12" s="22"/>
    </row>
    <row r="13" spans="1:7" ht="18" customHeight="1" x14ac:dyDescent="0.25">
      <c r="A13" s="27"/>
      <c r="B13" s="30"/>
      <c r="C13" s="23"/>
      <c r="D13" s="10" t="s">
        <v>6</v>
      </c>
      <c r="E13" s="9">
        <f t="shared" si="0"/>
        <v>0</v>
      </c>
      <c r="F13" s="9">
        <f>F24+F29</f>
        <v>0</v>
      </c>
      <c r="G13" s="22"/>
    </row>
    <row r="14" spans="1:7" ht="19.5" customHeight="1" x14ac:dyDescent="0.25">
      <c r="A14" s="27"/>
      <c r="B14" s="30"/>
      <c r="C14" s="23"/>
      <c r="D14" s="11" t="s">
        <v>7</v>
      </c>
      <c r="E14" s="8">
        <f t="shared" si="0"/>
        <v>10630801</v>
      </c>
      <c r="F14" s="8">
        <f>SUM(F10:F13)</f>
        <v>10630801</v>
      </c>
      <c r="G14" s="22"/>
    </row>
    <row r="15" spans="1:7" ht="18" customHeight="1" x14ac:dyDescent="0.25">
      <c r="A15" s="12" t="s">
        <v>26</v>
      </c>
      <c r="B15" s="22" t="s">
        <v>27</v>
      </c>
      <c r="C15" s="23" t="s">
        <v>5</v>
      </c>
      <c r="D15" s="10" t="s">
        <v>11</v>
      </c>
      <c r="E15" s="9">
        <f t="shared" ref="E15:E22" si="1">F15</f>
        <v>10630801</v>
      </c>
      <c r="F15" s="9">
        <f>F20+F26</f>
        <v>10630801</v>
      </c>
      <c r="G15" s="13" t="s">
        <v>22</v>
      </c>
    </row>
    <row r="16" spans="1:7" ht="29.45" customHeight="1" x14ac:dyDescent="0.25">
      <c r="A16" s="12"/>
      <c r="B16" s="22"/>
      <c r="C16" s="23"/>
      <c r="D16" s="10" t="s">
        <v>15</v>
      </c>
      <c r="E16" s="9">
        <f t="shared" si="1"/>
        <v>0</v>
      </c>
      <c r="F16" s="9">
        <f>F21+F27</f>
        <v>0</v>
      </c>
      <c r="G16" s="13"/>
    </row>
    <row r="17" spans="1:8" ht="27.6" customHeight="1" x14ac:dyDescent="0.25">
      <c r="A17" s="12"/>
      <c r="B17" s="22"/>
      <c r="C17" s="23"/>
      <c r="D17" s="10" t="s">
        <v>16</v>
      </c>
      <c r="E17" s="9">
        <f t="shared" si="1"/>
        <v>0</v>
      </c>
      <c r="F17" s="9">
        <f>F22+F28</f>
        <v>0</v>
      </c>
      <c r="G17" s="13"/>
    </row>
    <row r="18" spans="1:8" ht="19.149999999999999" customHeight="1" x14ac:dyDescent="0.25">
      <c r="A18" s="12"/>
      <c r="B18" s="22"/>
      <c r="C18" s="23"/>
      <c r="D18" s="10" t="s">
        <v>6</v>
      </c>
      <c r="E18" s="9">
        <f t="shared" si="1"/>
        <v>0</v>
      </c>
      <c r="F18" s="9">
        <f>F24+F29</f>
        <v>0</v>
      </c>
      <c r="G18" s="13"/>
    </row>
    <row r="19" spans="1:8" ht="19.5" customHeight="1" x14ac:dyDescent="0.25">
      <c r="A19" s="12"/>
      <c r="B19" s="14"/>
      <c r="C19" s="23"/>
      <c r="D19" s="11" t="s">
        <v>7</v>
      </c>
      <c r="E19" s="8">
        <f t="shared" si="1"/>
        <v>10630801</v>
      </c>
      <c r="F19" s="8">
        <f>F15+F16+F17+F18</f>
        <v>10630801</v>
      </c>
      <c r="G19" s="13"/>
    </row>
    <row r="20" spans="1:8" ht="26.25" customHeight="1" x14ac:dyDescent="0.25">
      <c r="A20" s="27" t="s">
        <v>8</v>
      </c>
      <c r="B20" s="23" t="s">
        <v>28</v>
      </c>
      <c r="C20" s="23" t="s">
        <v>5</v>
      </c>
      <c r="D20" s="10" t="s">
        <v>11</v>
      </c>
      <c r="E20" s="9">
        <f t="shared" si="1"/>
        <v>874963</v>
      </c>
      <c r="F20" s="9">
        <v>874963</v>
      </c>
      <c r="G20" s="22"/>
    </row>
    <row r="21" spans="1:8" ht="34.5" customHeight="1" x14ac:dyDescent="0.25">
      <c r="A21" s="27"/>
      <c r="B21" s="23"/>
      <c r="C21" s="23"/>
      <c r="D21" s="10" t="s">
        <v>15</v>
      </c>
      <c r="E21" s="9">
        <f t="shared" si="1"/>
        <v>0</v>
      </c>
      <c r="F21" s="9">
        <v>0</v>
      </c>
      <c r="G21" s="22"/>
    </row>
    <row r="22" spans="1:8" ht="15" customHeight="1" x14ac:dyDescent="0.25">
      <c r="A22" s="27"/>
      <c r="B22" s="23"/>
      <c r="C22" s="23"/>
      <c r="D22" s="29" t="s">
        <v>16</v>
      </c>
      <c r="E22" s="35">
        <f t="shared" si="1"/>
        <v>0</v>
      </c>
      <c r="F22" s="35">
        <v>0</v>
      </c>
      <c r="G22" s="22"/>
    </row>
    <row r="23" spans="1:8" ht="15" customHeight="1" x14ac:dyDescent="0.25">
      <c r="A23" s="27"/>
      <c r="B23" s="23"/>
      <c r="C23" s="23"/>
      <c r="D23" s="29"/>
      <c r="E23" s="35"/>
      <c r="F23" s="35"/>
      <c r="G23" s="22"/>
    </row>
    <row r="24" spans="1:8" ht="19.5" customHeight="1" x14ac:dyDescent="0.25">
      <c r="A24" s="27"/>
      <c r="B24" s="23"/>
      <c r="C24" s="23"/>
      <c r="D24" s="10" t="s">
        <v>6</v>
      </c>
      <c r="E24" s="9">
        <v>0</v>
      </c>
      <c r="F24" s="9">
        <v>0</v>
      </c>
      <c r="G24" s="22"/>
    </row>
    <row r="25" spans="1:8" ht="20.25" customHeight="1" x14ac:dyDescent="0.25">
      <c r="A25" s="27"/>
      <c r="B25" s="23"/>
      <c r="C25" s="23"/>
      <c r="D25" s="15" t="s">
        <v>7</v>
      </c>
      <c r="E25" s="8">
        <f>F25</f>
        <v>874963</v>
      </c>
      <c r="F25" s="8">
        <f>SUM(F20:F24)</f>
        <v>874963</v>
      </c>
      <c r="G25" s="22"/>
    </row>
    <row r="26" spans="1:8" ht="27" customHeight="1" x14ac:dyDescent="0.25">
      <c r="A26" s="27" t="s">
        <v>17</v>
      </c>
      <c r="B26" s="23" t="s">
        <v>29</v>
      </c>
      <c r="C26" s="23" t="s">
        <v>9</v>
      </c>
      <c r="D26" s="10" t="s">
        <v>11</v>
      </c>
      <c r="E26" s="9">
        <f>F26</f>
        <v>9755838</v>
      </c>
      <c r="F26" s="9">
        <v>9755838</v>
      </c>
      <c r="G26" s="22"/>
    </row>
    <row r="27" spans="1:8" ht="30" x14ac:dyDescent="0.25">
      <c r="A27" s="27"/>
      <c r="B27" s="23"/>
      <c r="C27" s="23"/>
      <c r="D27" s="10" t="s">
        <v>15</v>
      </c>
      <c r="E27" s="9">
        <f t="shared" ref="E27:E35" si="2">F27</f>
        <v>0</v>
      </c>
      <c r="F27" s="9">
        <v>0</v>
      </c>
      <c r="G27" s="22"/>
    </row>
    <row r="28" spans="1:8" ht="30" x14ac:dyDescent="0.25">
      <c r="A28" s="27"/>
      <c r="B28" s="23"/>
      <c r="C28" s="23"/>
      <c r="D28" s="10" t="s">
        <v>16</v>
      </c>
      <c r="E28" s="9">
        <f t="shared" si="2"/>
        <v>0</v>
      </c>
      <c r="F28" s="9">
        <v>0</v>
      </c>
      <c r="G28" s="22"/>
      <c r="H28" s="3"/>
    </row>
    <row r="29" spans="1:8" ht="21.75" customHeight="1" x14ac:dyDescent="0.25">
      <c r="A29" s="27"/>
      <c r="B29" s="23"/>
      <c r="C29" s="23"/>
      <c r="D29" s="10" t="s">
        <v>6</v>
      </c>
      <c r="E29" s="9">
        <f t="shared" si="2"/>
        <v>0</v>
      </c>
      <c r="F29" s="9">
        <v>0</v>
      </c>
      <c r="G29" s="22"/>
      <c r="H29" s="3"/>
    </row>
    <row r="30" spans="1:8" ht="15.75" customHeight="1" x14ac:dyDescent="0.25">
      <c r="A30" s="27"/>
      <c r="B30" s="23"/>
      <c r="C30" s="23"/>
      <c r="D30" s="11" t="s">
        <v>7</v>
      </c>
      <c r="E30" s="8">
        <f t="shared" si="2"/>
        <v>9755838</v>
      </c>
      <c r="F30" s="8">
        <f>SUM(F26:F29)</f>
        <v>9755838</v>
      </c>
      <c r="G30" s="22"/>
    </row>
    <row r="31" spans="1:8" ht="21.75" customHeight="1" x14ac:dyDescent="0.25">
      <c r="A31" s="27"/>
      <c r="B31" s="30" t="s">
        <v>74</v>
      </c>
      <c r="C31" s="23" t="s">
        <v>5</v>
      </c>
      <c r="D31" s="10" t="s">
        <v>11</v>
      </c>
      <c r="E31" s="9">
        <f t="shared" si="2"/>
        <v>28228983</v>
      </c>
      <c r="F31" s="16">
        <f>F36+F121</f>
        <v>28228983</v>
      </c>
      <c r="G31" s="21"/>
      <c r="H31" s="3"/>
    </row>
    <row r="32" spans="1:8" ht="34.5" customHeight="1" x14ac:dyDescent="0.25">
      <c r="A32" s="27"/>
      <c r="B32" s="24"/>
      <c r="C32" s="23"/>
      <c r="D32" s="10" t="s">
        <v>15</v>
      </c>
      <c r="E32" s="9">
        <f t="shared" si="2"/>
        <v>0</v>
      </c>
      <c r="F32" s="9">
        <f>F37+F122</f>
        <v>0</v>
      </c>
      <c r="G32" s="22"/>
    </row>
    <row r="33" spans="1:7" ht="30" x14ac:dyDescent="0.25">
      <c r="A33" s="27"/>
      <c r="B33" s="24"/>
      <c r="C33" s="23"/>
      <c r="D33" s="10" t="s">
        <v>16</v>
      </c>
      <c r="E33" s="9">
        <f t="shared" si="2"/>
        <v>81502430</v>
      </c>
      <c r="F33" s="16">
        <f>F38+F123</f>
        <v>81502430</v>
      </c>
      <c r="G33" s="22"/>
    </row>
    <row r="34" spans="1:7" ht="19.5" customHeight="1" x14ac:dyDescent="0.25">
      <c r="A34" s="27"/>
      <c r="B34" s="24"/>
      <c r="C34" s="23"/>
      <c r="D34" s="10" t="s">
        <v>6</v>
      </c>
      <c r="E34" s="9">
        <f t="shared" si="2"/>
        <v>13357318</v>
      </c>
      <c r="F34" s="16">
        <f>F39+F124</f>
        <v>13357318</v>
      </c>
      <c r="G34" s="22"/>
    </row>
    <row r="35" spans="1:7" x14ac:dyDescent="0.25">
      <c r="A35" s="27"/>
      <c r="B35" s="24"/>
      <c r="C35" s="23"/>
      <c r="D35" s="11" t="s">
        <v>7</v>
      </c>
      <c r="E35" s="8">
        <f t="shared" si="2"/>
        <v>123088731</v>
      </c>
      <c r="F35" s="8">
        <f>F40+F125</f>
        <v>123088731</v>
      </c>
      <c r="G35" s="22"/>
    </row>
    <row r="36" spans="1:7" ht="16.149999999999999" customHeight="1" x14ac:dyDescent="0.25">
      <c r="A36" s="12" t="s">
        <v>30</v>
      </c>
      <c r="B36" s="23" t="s">
        <v>31</v>
      </c>
      <c r="C36" s="23" t="s">
        <v>5</v>
      </c>
      <c r="D36" s="10" t="s">
        <v>11</v>
      </c>
      <c r="E36" s="9">
        <f t="shared" ref="E36:E41" si="3">F36</f>
        <v>28003263</v>
      </c>
      <c r="F36" s="9">
        <f>F41+F46+F51+F56+F61+F111+F116</f>
        <v>28003263</v>
      </c>
      <c r="G36" s="21" t="s">
        <v>23</v>
      </c>
    </row>
    <row r="37" spans="1:7" ht="30" x14ac:dyDescent="0.25">
      <c r="A37" s="12"/>
      <c r="B37" s="23"/>
      <c r="C37" s="23"/>
      <c r="D37" s="10" t="s">
        <v>15</v>
      </c>
      <c r="E37" s="9">
        <f t="shared" si="3"/>
        <v>0</v>
      </c>
      <c r="F37" s="9">
        <f>F42+F47+F52+F57+F62+F112+F117</f>
        <v>0</v>
      </c>
      <c r="G37" s="22"/>
    </row>
    <row r="38" spans="1:7" ht="30" x14ac:dyDescent="0.25">
      <c r="A38" s="12"/>
      <c r="B38" s="23"/>
      <c r="C38" s="23"/>
      <c r="D38" s="10" t="s">
        <v>16</v>
      </c>
      <c r="E38" s="9">
        <f t="shared" si="3"/>
        <v>80998430</v>
      </c>
      <c r="F38" s="9">
        <f>F43+F48+F53+F58+F63+F113+F118</f>
        <v>80998430</v>
      </c>
      <c r="G38" s="22"/>
    </row>
    <row r="39" spans="1:7" ht="15.75" x14ac:dyDescent="0.25">
      <c r="A39" s="12"/>
      <c r="B39" s="23"/>
      <c r="C39" s="23"/>
      <c r="D39" s="10" t="s">
        <v>6</v>
      </c>
      <c r="E39" s="9">
        <f t="shared" si="3"/>
        <v>13357318</v>
      </c>
      <c r="F39" s="9">
        <f>F44+F49+F54+F59+F64+F119+F114</f>
        <v>13357318</v>
      </c>
      <c r="G39" s="22"/>
    </row>
    <row r="40" spans="1:7" ht="15.75" x14ac:dyDescent="0.25">
      <c r="A40" s="12"/>
      <c r="B40" s="23"/>
      <c r="C40" s="23"/>
      <c r="D40" s="11" t="s">
        <v>7</v>
      </c>
      <c r="E40" s="8">
        <f t="shared" si="3"/>
        <v>122359011</v>
      </c>
      <c r="F40" s="8">
        <f>F45+F50+F55+F60+F65+F115+F120</f>
        <v>122359011</v>
      </c>
      <c r="G40" s="22"/>
    </row>
    <row r="41" spans="1:7" ht="20.45" customHeight="1" x14ac:dyDescent="0.25">
      <c r="A41" s="27" t="s">
        <v>10</v>
      </c>
      <c r="B41" s="23" t="s">
        <v>32</v>
      </c>
      <c r="C41" s="23" t="s">
        <v>5</v>
      </c>
      <c r="D41" s="10" t="s">
        <v>11</v>
      </c>
      <c r="E41" s="9">
        <f t="shared" si="3"/>
        <v>13529580</v>
      </c>
      <c r="F41" s="16">
        <v>13529580</v>
      </c>
      <c r="G41" s="22"/>
    </row>
    <row r="42" spans="1:7" ht="35.450000000000003" customHeight="1" x14ac:dyDescent="0.25">
      <c r="A42" s="27"/>
      <c r="B42" s="24"/>
      <c r="C42" s="23"/>
      <c r="D42" s="10" t="s">
        <v>15</v>
      </c>
      <c r="E42" s="9">
        <f t="shared" ref="E42:E45" si="4">F42</f>
        <v>0</v>
      </c>
      <c r="F42" s="9">
        <v>0</v>
      </c>
      <c r="G42" s="22"/>
    </row>
    <row r="43" spans="1:7" ht="28.5" customHeight="1" x14ac:dyDescent="0.25">
      <c r="A43" s="27"/>
      <c r="B43" s="24"/>
      <c r="C43" s="23"/>
      <c r="D43" s="10" t="s">
        <v>16</v>
      </c>
      <c r="E43" s="9">
        <f t="shared" si="4"/>
        <v>0</v>
      </c>
      <c r="F43" s="9">
        <v>0</v>
      </c>
      <c r="G43" s="22"/>
    </row>
    <row r="44" spans="1:7" ht="20.25" customHeight="1" x14ac:dyDescent="0.25">
      <c r="A44" s="27"/>
      <c r="B44" s="24"/>
      <c r="C44" s="23"/>
      <c r="D44" s="10" t="s">
        <v>6</v>
      </c>
      <c r="E44" s="9">
        <f t="shared" si="4"/>
        <v>7340766</v>
      </c>
      <c r="F44" s="16">
        <v>7340766</v>
      </c>
      <c r="G44" s="22"/>
    </row>
    <row r="45" spans="1:7" ht="16.899999999999999" customHeight="1" x14ac:dyDescent="0.25">
      <c r="A45" s="27"/>
      <c r="B45" s="24"/>
      <c r="C45" s="23"/>
      <c r="D45" s="11" t="s">
        <v>7</v>
      </c>
      <c r="E45" s="8">
        <f t="shared" si="4"/>
        <v>20870346</v>
      </c>
      <c r="F45" s="8">
        <f>SUM(F41:F44)</f>
        <v>20870346</v>
      </c>
      <c r="G45" s="22"/>
    </row>
    <row r="46" spans="1:7" ht="22.5" customHeight="1" x14ac:dyDescent="0.25">
      <c r="A46" s="12" t="s">
        <v>34</v>
      </c>
      <c r="B46" s="23" t="s">
        <v>33</v>
      </c>
      <c r="C46" s="23" t="s">
        <v>5</v>
      </c>
      <c r="D46" s="10" t="s">
        <v>11</v>
      </c>
      <c r="E46" s="9">
        <f t="shared" ref="E46:E56" si="5">F46</f>
        <v>13527812</v>
      </c>
      <c r="F46" s="9">
        <v>13527812</v>
      </c>
      <c r="G46" s="43"/>
    </row>
    <row r="47" spans="1:7" ht="28.9" customHeight="1" x14ac:dyDescent="0.25">
      <c r="A47" s="12"/>
      <c r="B47" s="24"/>
      <c r="C47" s="23"/>
      <c r="D47" s="10" t="s">
        <v>15</v>
      </c>
      <c r="E47" s="9">
        <f t="shared" si="5"/>
        <v>0</v>
      </c>
      <c r="F47" s="9">
        <v>0</v>
      </c>
      <c r="G47" s="43"/>
    </row>
    <row r="48" spans="1:7" ht="26.45" customHeight="1" x14ac:dyDescent="0.25">
      <c r="A48" s="12"/>
      <c r="B48" s="24"/>
      <c r="C48" s="23"/>
      <c r="D48" s="10" t="s">
        <v>16</v>
      </c>
      <c r="E48" s="9">
        <f t="shared" si="5"/>
        <v>0</v>
      </c>
      <c r="F48" s="9">
        <v>0</v>
      </c>
      <c r="G48" s="43"/>
    </row>
    <row r="49" spans="1:7" ht="22.5" customHeight="1" x14ac:dyDescent="0.25">
      <c r="A49" s="12"/>
      <c r="B49" s="24"/>
      <c r="C49" s="23"/>
      <c r="D49" s="10" t="s">
        <v>6</v>
      </c>
      <c r="E49" s="9">
        <f t="shared" si="5"/>
        <v>5916552</v>
      </c>
      <c r="F49" s="9">
        <v>5916552</v>
      </c>
      <c r="G49" s="43"/>
    </row>
    <row r="50" spans="1:7" ht="22.5" customHeight="1" x14ac:dyDescent="0.25">
      <c r="A50" s="12"/>
      <c r="B50" s="24"/>
      <c r="C50" s="23"/>
      <c r="D50" s="11" t="s">
        <v>7</v>
      </c>
      <c r="E50" s="8">
        <f t="shared" si="5"/>
        <v>19444364</v>
      </c>
      <c r="F50" s="8">
        <f>F46+F47+F48+F49</f>
        <v>19444364</v>
      </c>
      <c r="G50" s="43"/>
    </row>
    <row r="51" spans="1:7" ht="18" customHeight="1" x14ac:dyDescent="0.25">
      <c r="A51" s="44" t="s">
        <v>35</v>
      </c>
      <c r="B51" s="23" t="s">
        <v>36</v>
      </c>
      <c r="C51" s="23" t="s">
        <v>5</v>
      </c>
      <c r="D51" s="10" t="s">
        <v>11</v>
      </c>
      <c r="E51" s="9">
        <f t="shared" si="5"/>
        <v>0</v>
      </c>
      <c r="F51" s="9">
        <v>0</v>
      </c>
      <c r="G51" s="13"/>
    </row>
    <row r="52" spans="1:7" ht="31.15" customHeight="1" x14ac:dyDescent="0.25">
      <c r="A52" s="44"/>
      <c r="B52" s="24"/>
      <c r="C52" s="23"/>
      <c r="D52" s="10" t="s">
        <v>15</v>
      </c>
      <c r="E52" s="9">
        <f t="shared" si="5"/>
        <v>0</v>
      </c>
      <c r="F52" s="9">
        <v>0</v>
      </c>
      <c r="G52" s="13"/>
    </row>
    <row r="53" spans="1:7" ht="31.15" customHeight="1" x14ac:dyDescent="0.25">
      <c r="A53" s="44"/>
      <c r="B53" s="24"/>
      <c r="C53" s="23"/>
      <c r="D53" s="10" t="s">
        <v>16</v>
      </c>
      <c r="E53" s="9">
        <f t="shared" si="5"/>
        <v>42896030</v>
      </c>
      <c r="F53" s="9">
        <v>42896030</v>
      </c>
      <c r="G53" s="13"/>
    </row>
    <row r="54" spans="1:7" ht="22.5" customHeight="1" x14ac:dyDescent="0.25">
      <c r="A54" s="44"/>
      <c r="B54" s="24"/>
      <c r="C54" s="23"/>
      <c r="D54" s="10" t="s">
        <v>6</v>
      </c>
      <c r="E54" s="9">
        <f t="shared" si="5"/>
        <v>0</v>
      </c>
      <c r="F54" s="9">
        <v>0</v>
      </c>
      <c r="G54" s="13"/>
    </row>
    <row r="55" spans="1:7" ht="16.899999999999999" customHeight="1" x14ac:dyDescent="0.25">
      <c r="A55" s="44"/>
      <c r="B55" s="24"/>
      <c r="C55" s="23"/>
      <c r="D55" s="11" t="s">
        <v>7</v>
      </c>
      <c r="E55" s="8">
        <f t="shared" si="5"/>
        <v>42896030</v>
      </c>
      <c r="F55" s="8">
        <f>F51+F52+F53+F54</f>
        <v>42896030</v>
      </c>
      <c r="G55" s="13"/>
    </row>
    <row r="56" spans="1:7" ht="20.45" customHeight="1" x14ac:dyDescent="0.25">
      <c r="A56" s="27" t="s">
        <v>38</v>
      </c>
      <c r="B56" s="23" t="s">
        <v>37</v>
      </c>
      <c r="C56" s="23" t="s">
        <v>5</v>
      </c>
      <c r="D56" s="10" t="s">
        <v>11</v>
      </c>
      <c r="E56" s="9">
        <f t="shared" si="5"/>
        <v>0</v>
      </c>
      <c r="F56" s="16">
        <v>0</v>
      </c>
      <c r="G56" s="22"/>
    </row>
    <row r="57" spans="1:7" ht="30" x14ac:dyDescent="0.25">
      <c r="A57" s="27"/>
      <c r="B57" s="24"/>
      <c r="C57" s="23"/>
      <c r="D57" s="10" t="s">
        <v>15</v>
      </c>
      <c r="E57" s="9">
        <f t="shared" ref="E57:E60" si="6">F57</f>
        <v>0</v>
      </c>
      <c r="F57" s="9">
        <v>0</v>
      </c>
      <c r="G57" s="22"/>
    </row>
    <row r="58" spans="1:7" ht="30" x14ac:dyDescent="0.25">
      <c r="A58" s="27"/>
      <c r="B58" s="24"/>
      <c r="C58" s="23"/>
      <c r="D58" s="10" t="s">
        <v>16</v>
      </c>
      <c r="E58" s="9">
        <f t="shared" si="6"/>
        <v>37402400</v>
      </c>
      <c r="F58" s="9">
        <v>37402400</v>
      </c>
      <c r="G58" s="22"/>
    </row>
    <row r="59" spans="1:7" x14ac:dyDescent="0.25">
      <c r="A59" s="27"/>
      <c r="B59" s="24"/>
      <c r="C59" s="23"/>
      <c r="D59" s="10" t="s">
        <v>6</v>
      </c>
      <c r="E59" s="9">
        <f t="shared" si="6"/>
        <v>0</v>
      </c>
      <c r="F59" s="16">
        <v>0</v>
      </c>
      <c r="G59" s="22"/>
    </row>
    <row r="60" spans="1:7" ht="15.6" customHeight="1" x14ac:dyDescent="0.25">
      <c r="A60" s="27"/>
      <c r="B60" s="24"/>
      <c r="C60" s="23"/>
      <c r="D60" s="14" t="s">
        <v>7</v>
      </c>
      <c r="E60" s="8">
        <f t="shared" si="6"/>
        <v>37402400</v>
      </c>
      <c r="F60" s="17">
        <f>SUM(F56:F59)</f>
        <v>37402400</v>
      </c>
      <c r="G60" s="22"/>
    </row>
    <row r="61" spans="1:7" ht="17.45" customHeight="1" x14ac:dyDescent="0.25">
      <c r="A61" s="27" t="s">
        <v>19</v>
      </c>
      <c r="B61" s="23" t="s">
        <v>41</v>
      </c>
      <c r="C61" s="23" t="s">
        <v>5</v>
      </c>
      <c r="D61" s="10" t="s">
        <v>11</v>
      </c>
      <c r="E61" s="9">
        <f t="shared" ref="E61:E66" si="7">F61</f>
        <v>171000</v>
      </c>
      <c r="F61" s="9">
        <f>F66+F71+F76+F81+F86+F91+F96+F101+F106</f>
        <v>171000</v>
      </c>
      <c r="G61" s="22"/>
    </row>
    <row r="62" spans="1:7" ht="30" x14ac:dyDescent="0.25">
      <c r="A62" s="27"/>
      <c r="B62" s="37"/>
      <c r="C62" s="23"/>
      <c r="D62" s="10" t="s">
        <v>15</v>
      </c>
      <c r="E62" s="9">
        <f t="shared" si="7"/>
        <v>0</v>
      </c>
      <c r="F62" s="9">
        <f>F67+F72+F77+F82+F87+F92+F97+F102</f>
        <v>0</v>
      </c>
      <c r="G62" s="22"/>
    </row>
    <row r="63" spans="1:7" ht="30" x14ac:dyDescent="0.25">
      <c r="A63" s="27"/>
      <c r="B63" s="37"/>
      <c r="C63" s="23"/>
      <c r="D63" s="10" t="s">
        <v>16</v>
      </c>
      <c r="E63" s="9">
        <f t="shared" si="7"/>
        <v>0</v>
      </c>
      <c r="F63" s="9">
        <f>F68+F73+F78+F83+F88+F93+F98+F103</f>
        <v>0</v>
      </c>
      <c r="G63" s="22"/>
    </row>
    <row r="64" spans="1:7" ht="15.75" customHeight="1" x14ac:dyDescent="0.25">
      <c r="A64" s="27"/>
      <c r="B64" s="37"/>
      <c r="C64" s="23"/>
      <c r="D64" s="10" t="s">
        <v>6</v>
      </c>
      <c r="E64" s="9">
        <f t="shared" si="7"/>
        <v>0</v>
      </c>
      <c r="F64" s="9">
        <f>F69+F74+F79+F84+F89+F94+F99+F104</f>
        <v>0</v>
      </c>
      <c r="G64" s="22"/>
    </row>
    <row r="65" spans="1:7" ht="15" customHeight="1" x14ac:dyDescent="0.25">
      <c r="A65" s="27"/>
      <c r="B65" s="37"/>
      <c r="C65" s="23"/>
      <c r="D65" s="11" t="s">
        <v>7</v>
      </c>
      <c r="E65" s="8">
        <f t="shared" si="7"/>
        <v>171000</v>
      </c>
      <c r="F65" s="8">
        <f t="shared" ref="F65" si="8">SUM(F61:F64)</f>
        <v>171000</v>
      </c>
      <c r="G65" s="22"/>
    </row>
    <row r="66" spans="1:7" ht="16.149999999999999" customHeight="1" x14ac:dyDescent="0.25">
      <c r="A66" s="27" t="s">
        <v>39</v>
      </c>
      <c r="B66" s="25" t="s">
        <v>42</v>
      </c>
      <c r="C66" s="23" t="s">
        <v>5</v>
      </c>
      <c r="D66" s="10" t="s">
        <v>11</v>
      </c>
      <c r="E66" s="9">
        <f t="shared" si="7"/>
        <v>26650</v>
      </c>
      <c r="F66" s="9">
        <v>26650</v>
      </c>
      <c r="G66" s="22"/>
    </row>
    <row r="67" spans="1:7" ht="30" x14ac:dyDescent="0.25">
      <c r="A67" s="27"/>
      <c r="B67" s="24"/>
      <c r="C67" s="23"/>
      <c r="D67" s="10" t="s">
        <v>15</v>
      </c>
      <c r="E67" s="9">
        <f t="shared" ref="E67:E70" si="9">F67</f>
        <v>0</v>
      </c>
      <c r="F67" s="9">
        <v>0</v>
      </c>
      <c r="G67" s="22"/>
    </row>
    <row r="68" spans="1:7" ht="30" x14ac:dyDescent="0.25">
      <c r="A68" s="27"/>
      <c r="B68" s="24"/>
      <c r="C68" s="23"/>
      <c r="D68" s="10" t="s">
        <v>16</v>
      </c>
      <c r="E68" s="9">
        <f t="shared" si="9"/>
        <v>0</v>
      </c>
      <c r="F68" s="9">
        <v>0</v>
      </c>
      <c r="G68" s="22"/>
    </row>
    <row r="69" spans="1:7" x14ac:dyDescent="0.25">
      <c r="A69" s="27"/>
      <c r="B69" s="24"/>
      <c r="C69" s="23"/>
      <c r="D69" s="10" t="s">
        <v>6</v>
      </c>
      <c r="E69" s="9">
        <f t="shared" si="9"/>
        <v>0</v>
      </c>
      <c r="F69" s="9">
        <v>0</v>
      </c>
      <c r="G69" s="22"/>
    </row>
    <row r="70" spans="1:7" x14ac:dyDescent="0.25">
      <c r="A70" s="24"/>
      <c r="B70" s="24"/>
      <c r="C70" s="23"/>
      <c r="D70" s="11" t="s">
        <v>7</v>
      </c>
      <c r="E70" s="8">
        <f t="shared" si="9"/>
        <v>26650</v>
      </c>
      <c r="F70" s="8">
        <f>SUM(F66:F69)</f>
        <v>26650</v>
      </c>
      <c r="G70" s="22"/>
    </row>
    <row r="71" spans="1:7" ht="14.45" customHeight="1" x14ac:dyDescent="0.25">
      <c r="A71" s="27" t="s">
        <v>40</v>
      </c>
      <c r="B71" s="25" t="s">
        <v>43</v>
      </c>
      <c r="C71" s="23" t="s">
        <v>5</v>
      </c>
      <c r="D71" s="10" t="s">
        <v>11</v>
      </c>
      <c r="E71" s="9">
        <f>F71</f>
        <v>10350</v>
      </c>
      <c r="F71" s="9">
        <v>10350</v>
      </c>
      <c r="G71" s="22"/>
    </row>
    <row r="72" spans="1:7" ht="30" x14ac:dyDescent="0.25">
      <c r="A72" s="27"/>
      <c r="B72" s="24"/>
      <c r="C72" s="23"/>
      <c r="D72" s="10" t="s">
        <v>15</v>
      </c>
      <c r="E72" s="9">
        <f t="shared" ref="E72:E75" si="10">F72</f>
        <v>0</v>
      </c>
      <c r="F72" s="9">
        <v>0</v>
      </c>
      <c r="G72" s="22"/>
    </row>
    <row r="73" spans="1:7" ht="30" x14ac:dyDescent="0.25">
      <c r="A73" s="27"/>
      <c r="B73" s="24"/>
      <c r="C73" s="23"/>
      <c r="D73" s="10" t="s">
        <v>16</v>
      </c>
      <c r="E73" s="9">
        <f t="shared" si="10"/>
        <v>0</v>
      </c>
      <c r="F73" s="9">
        <v>0</v>
      </c>
      <c r="G73" s="22"/>
    </row>
    <row r="74" spans="1:7" x14ac:dyDescent="0.25">
      <c r="A74" s="27"/>
      <c r="B74" s="24"/>
      <c r="C74" s="23"/>
      <c r="D74" s="10" t="s">
        <v>6</v>
      </c>
      <c r="E74" s="9">
        <f t="shared" si="10"/>
        <v>0</v>
      </c>
      <c r="F74" s="9">
        <v>0</v>
      </c>
      <c r="G74" s="22"/>
    </row>
    <row r="75" spans="1:7" x14ac:dyDescent="0.25">
      <c r="A75" s="27"/>
      <c r="B75" s="24"/>
      <c r="C75" s="23"/>
      <c r="D75" s="11" t="s">
        <v>7</v>
      </c>
      <c r="E75" s="8">
        <f t="shared" si="10"/>
        <v>10350</v>
      </c>
      <c r="F75" s="8">
        <f>SUM(F71:F73)</f>
        <v>10350</v>
      </c>
      <c r="G75" s="22"/>
    </row>
    <row r="76" spans="1:7" ht="18" customHeight="1" x14ac:dyDescent="0.25">
      <c r="A76" s="26" t="s">
        <v>44</v>
      </c>
      <c r="B76" s="25" t="s">
        <v>45</v>
      </c>
      <c r="C76" s="23" t="s">
        <v>5</v>
      </c>
      <c r="D76" s="10" t="s">
        <v>11</v>
      </c>
      <c r="E76" s="9">
        <f>F76</f>
        <v>0</v>
      </c>
      <c r="F76" s="9">
        <v>0</v>
      </c>
      <c r="G76" s="22"/>
    </row>
    <row r="77" spans="1:7" ht="30" x14ac:dyDescent="0.25">
      <c r="A77" s="26"/>
      <c r="B77" s="24"/>
      <c r="C77" s="23"/>
      <c r="D77" s="10" t="s">
        <v>15</v>
      </c>
      <c r="E77" s="9">
        <f t="shared" ref="E77:E80" si="11">F77</f>
        <v>0</v>
      </c>
      <c r="F77" s="9">
        <v>0</v>
      </c>
      <c r="G77" s="22"/>
    </row>
    <row r="78" spans="1:7" ht="30" x14ac:dyDescent="0.25">
      <c r="A78" s="26"/>
      <c r="B78" s="24"/>
      <c r="C78" s="23"/>
      <c r="D78" s="10" t="s">
        <v>16</v>
      </c>
      <c r="E78" s="9">
        <f t="shared" si="11"/>
        <v>0</v>
      </c>
      <c r="F78" s="9">
        <v>0</v>
      </c>
      <c r="G78" s="22"/>
    </row>
    <row r="79" spans="1:7" x14ac:dyDescent="0.25">
      <c r="A79" s="26"/>
      <c r="B79" s="24"/>
      <c r="C79" s="23"/>
      <c r="D79" s="10" t="s">
        <v>6</v>
      </c>
      <c r="E79" s="9">
        <f t="shared" si="11"/>
        <v>0</v>
      </c>
      <c r="F79" s="9">
        <v>0</v>
      </c>
      <c r="G79" s="22"/>
    </row>
    <row r="80" spans="1:7" ht="14.45" customHeight="1" x14ac:dyDescent="0.25">
      <c r="A80" s="26"/>
      <c r="B80" s="24"/>
      <c r="C80" s="23"/>
      <c r="D80" s="11" t="s">
        <v>7</v>
      </c>
      <c r="E80" s="8">
        <f t="shared" si="11"/>
        <v>0</v>
      </c>
      <c r="F80" s="8">
        <f>SUM(F76:F79)</f>
        <v>0</v>
      </c>
      <c r="G80" s="22"/>
    </row>
    <row r="81" spans="1:7" ht="18" customHeight="1" x14ac:dyDescent="0.25">
      <c r="A81" s="26" t="s">
        <v>46</v>
      </c>
      <c r="B81" s="25" t="s">
        <v>47</v>
      </c>
      <c r="C81" s="23" t="s">
        <v>5</v>
      </c>
      <c r="D81" s="10" t="s">
        <v>11</v>
      </c>
      <c r="E81" s="9">
        <f>F81</f>
        <v>40000</v>
      </c>
      <c r="F81" s="9">
        <v>40000</v>
      </c>
      <c r="G81" s="22"/>
    </row>
    <row r="82" spans="1:7" ht="30" x14ac:dyDescent="0.25">
      <c r="A82" s="26"/>
      <c r="B82" s="24"/>
      <c r="C82" s="23"/>
      <c r="D82" s="10" t="s">
        <v>15</v>
      </c>
      <c r="E82" s="9">
        <f t="shared" ref="E82:E85" si="12">F82</f>
        <v>0</v>
      </c>
      <c r="F82" s="9">
        <v>0</v>
      </c>
      <c r="G82" s="22"/>
    </row>
    <row r="83" spans="1:7" ht="30" x14ac:dyDescent="0.25">
      <c r="A83" s="26"/>
      <c r="B83" s="24"/>
      <c r="C83" s="23"/>
      <c r="D83" s="10" t="s">
        <v>16</v>
      </c>
      <c r="E83" s="9">
        <f t="shared" si="12"/>
        <v>0</v>
      </c>
      <c r="F83" s="9">
        <v>0</v>
      </c>
      <c r="G83" s="22"/>
    </row>
    <row r="84" spans="1:7" x14ac:dyDescent="0.25">
      <c r="A84" s="26"/>
      <c r="B84" s="24"/>
      <c r="C84" s="23"/>
      <c r="D84" s="10" t="s">
        <v>6</v>
      </c>
      <c r="E84" s="9">
        <f t="shared" si="12"/>
        <v>0</v>
      </c>
      <c r="F84" s="9">
        <v>0</v>
      </c>
      <c r="G84" s="22"/>
    </row>
    <row r="85" spans="1:7" ht="18" customHeight="1" x14ac:dyDescent="0.25">
      <c r="A85" s="26"/>
      <c r="B85" s="24"/>
      <c r="C85" s="23"/>
      <c r="D85" s="11" t="s">
        <v>7</v>
      </c>
      <c r="E85" s="8">
        <f t="shared" si="12"/>
        <v>40000</v>
      </c>
      <c r="F85" s="8">
        <f>SUM(F81:F84)</f>
        <v>40000</v>
      </c>
      <c r="G85" s="22"/>
    </row>
    <row r="86" spans="1:7" ht="19.899999999999999" customHeight="1" x14ac:dyDescent="0.25">
      <c r="A86" s="26" t="s">
        <v>48</v>
      </c>
      <c r="B86" s="25" t="s">
        <v>49</v>
      </c>
      <c r="C86" s="23" t="s">
        <v>5</v>
      </c>
      <c r="D86" s="10" t="s">
        <v>11</v>
      </c>
      <c r="E86" s="9">
        <f>F86</f>
        <v>23000</v>
      </c>
      <c r="F86" s="9">
        <v>23000</v>
      </c>
      <c r="G86" s="22"/>
    </row>
    <row r="87" spans="1:7" ht="30" x14ac:dyDescent="0.25">
      <c r="A87" s="26"/>
      <c r="B87" s="24"/>
      <c r="C87" s="23"/>
      <c r="D87" s="10" t="s">
        <v>15</v>
      </c>
      <c r="E87" s="9">
        <f t="shared" ref="E87:E90" si="13">F87</f>
        <v>0</v>
      </c>
      <c r="F87" s="9">
        <v>0</v>
      </c>
      <c r="G87" s="22"/>
    </row>
    <row r="88" spans="1:7" ht="30" x14ac:dyDescent="0.25">
      <c r="A88" s="26"/>
      <c r="B88" s="24"/>
      <c r="C88" s="23"/>
      <c r="D88" s="10" t="s">
        <v>16</v>
      </c>
      <c r="E88" s="9">
        <f t="shared" si="13"/>
        <v>0</v>
      </c>
      <c r="F88" s="9">
        <v>0</v>
      </c>
      <c r="G88" s="22"/>
    </row>
    <row r="89" spans="1:7" x14ac:dyDescent="0.25">
      <c r="A89" s="26"/>
      <c r="B89" s="24"/>
      <c r="C89" s="23"/>
      <c r="D89" s="10" t="s">
        <v>6</v>
      </c>
      <c r="E89" s="9">
        <f t="shared" si="13"/>
        <v>0</v>
      </c>
      <c r="F89" s="9">
        <v>0</v>
      </c>
      <c r="G89" s="22"/>
    </row>
    <row r="90" spans="1:7" ht="15.6" customHeight="1" x14ac:dyDescent="0.25">
      <c r="A90" s="26"/>
      <c r="B90" s="24"/>
      <c r="C90" s="23"/>
      <c r="D90" s="11" t="s">
        <v>7</v>
      </c>
      <c r="E90" s="8">
        <f t="shared" si="13"/>
        <v>23000</v>
      </c>
      <c r="F90" s="8">
        <f>SUM(F86:F89)</f>
        <v>23000</v>
      </c>
      <c r="G90" s="22"/>
    </row>
    <row r="91" spans="1:7" ht="16.149999999999999" customHeight="1" x14ac:dyDescent="0.25">
      <c r="A91" s="26" t="s">
        <v>50</v>
      </c>
      <c r="B91" s="25" t="s">
        <v>51</v>
      </c>
      <c r="C91" s="23" t="s">
        <v>5</v>
      </c>
      <c r="D91" s="10" t="s">
        <v>11</v>
      </c>
      <c r="E91" s="9">
        <f>F91</f>
        <v>20000</v>
      </c>
      <c r="F91" s="9">
        <v>20000</v>
      </c>
      <c r="G91" s="22"/>
    </row>
    <row r="92" spans="1:7" ht="30" x14ac:dyDescent="0.25">
      <c r="A92" s="26"/>
      <c r="B92" s="24"/>
      <c r="C92" s="23"/>
      <c r="D92" s="10" t="s">
        <v>15</v>
      </c>
      <c r="E92" s="9">
        <f t="shared" ref="E92:E95" si="14">F92</f>
        <v>0</v>
      </c>
      <c r="F92" s="9">
        <v>0</v>
      </c>
      <c r="G92" s="22"/>
    </row>
    <row r="93" spans="1:7" ht="30" x14ac:dyDescent="0.25">
      <c r="A93" s="26"/>
      <c r="B93" s="24"/>
      <c r="C93" s="23"/>
      <c r="D93" s="10" t="s">
        <v>16</v>
      </c>
      <c r="E93" s="9">
        <f t="shared" si="14"/>
        <v>0</v>
      </c>
      <c r="F93" s="9">
        <v>0</v>
      </c>
      <c r="G93" s="22"/>
    </row>
    <row r="94" spans="1:7" x14ac:dyDescent="0.25">
      <c r="A94" s="26"/>
      <c r="B94" s="24"/>
      <c r="C94" s="23"/>
      <c r="D94" s="10" t="s">
        <v>6</v>
      </c>
      <c r="E94" s="9">
        <f t="shared" si="14"/>
        <v>0</v>
      </c>
      <c r="F94" s="9">
        <v>0</v>
      </c>
      <c r="G94" s="22"/>
    </row>
    <row r="95" spans="1:7" ht="13.9" customHeight="1" x14ac:dyDescent="0.25">
      <c r="A95" s="26"/>
      <c r="B95" s="24"/>
      <c r="C95" s="23"/>
      <c r="D95" s="11" t="s">
        <v>7</v>
      </c>
      <c r="E95" s="8">
        <f t="shared" si="14"/>
        <v>20000</v>
      </c>
      <c r="F95" s="8">
        <f>SUM(F91:F94)</f>
        <v>20000</v>
      </c>
      <c r="G95" s="22"/>
    </row>
    <row r="96" spans="1:7" ht="17.45" customHeight="1" x14ac:dyDescent="0.25">
      <c r="A96" s="26" t="s">
        <v>52</v>
      </c>
      <c r="B96" s="25" t="s">
        <v>53</v>
      </c>
      <c r="C96" s="23" t="s">
        <v>5</v>
      </c>
      <c r="D96" s="10" t="s">
        <v>11</v>
      </c>
      <c r="E96" s="9">
        <f>F96</f>
        <v>5000</v>
      </c>
      <c r="F96" s="9">
        <v>5000</v>
      </c>
      <c r="G96" s="22"/>
    </row>
    <row r="97" spans="1:7" ht="30" x14ac:dyDescent="0.25">
      <c r="A97" s="26"/>
      <c r="B97" s="24"/>
      <c r="C97" s="23"/>
      <c r="D97" s="10" t="s">
        <v>15</v>
      </c>
      <c r="E97" s="9">
        <f t="shared" ref="E97:E100" si="15">F97</f>
        <v>0</v>
      </c>
      <c r="F97" s="9">
        <v>0</v>
      </c>
      <c r="G97" s="22"/>
    </row>
    <row r="98" spans="1:7" ht="30" x14ac:dyDescent="0.25">
      <c r="A98" s="26"/>
      <c r="B98" s="24"/>
      <c r="C98" s="23"/>
      <c r="D98" s="10" t="s">
        <v>16</v>
      </c>
      <c r="E98" s="9">
        <f t="shared" si="15"/>
        <v>0</v>
      </c>
      <c r="F98" s="9">
        <v>0</v>
      </c>
      <c r="G98" s="22"/>
    </row>
    <row r="99" spans="1:7" x14ac:dyDescent="0.25">
      <c r="A99" s="26"/>
      <c r="B99" s="24"/>
      <c r="C99" s="23"/>
      <c r="D99" s="10" t="s">
        <v>6</v>
      </c>
      <c r="E99" s="9">
        <f t="shared" si="15"/>
        <v>0</v>
      </c>
      <c r="F99" s="9">
        <v>0</v>
      </c>
      <c r="G99" s="22"/>
    </row>
    <row r="100" spans="1:7" ht="15" customHeight="1" x14ac:dyDescent="0.25">
      <c r="A100" s="26"/>
      <c r="B100" s="24"/>
      <c r="C100" s="23"/>
      <c r="D100" s="11" t="s">
        <v>7</v>
      </c>
      <c r="E100" s="8">
        <f t="shared" si="15"/>
        <v>5000</v>
      </c>
      <c r="F100" s="8">
        <f>SUM(F96:F99)</f>
        <v>5000</v>
      </c>
      <c r="G100" s="22"/>
    </row>
    <row r="101" spans="1:7" ht="15.6" customHeight="1" x14ac:dyDescent="0.25">
      <c r="A101" s="26" t="s">
        <v>54</v>
      </c>
      <c r="B101" s="25" t="s">
        <v>55</v>
      </c>
      <c r="C101" s="23" t="s">
        <v>5</v>
      </c>
      <c r="D101" s="10" t="s">
        <v>11</v>
      </c>
      <c r="E101" s="9">
        <f>F101</f>
        <v>41000</v>
      </c>
      <c r="F101" s="9">
        <v>41000</v>
      </c>
      <c r="G101" s="22"/>
    </row>
    <row r="102" spans="1:7" ht="30" x14ac:dyDescent="0.25">
      <c r="A102" s="26"/>
      <c r="B102" s="24"/>
      <c r="C102" s="23"/>
      <c r="D102" s="10" t="s">
        <v>15</v>
      </c>
      <c r="E102" s="9">
        <f t="shared" ref="E102:E105" si="16">F102</f>
        <v>0</v>
      </c>
      <c r="F102" s="9">
        <v>0</v>
      </c>
      <c r="G102" s="22"/>
    </row>
    <row r="103" spans="1:7" ht="30" x14ac:dyDescent="0.25">
      <c r="A103" s="26"/>
      <c r="B103" s="24"/>
      <c r="C103" s="23"/>
      <c r="D103" s="10" t="s">
        <v>16</v>
      </c>
      <c r="E103" s="9">
        <f t="shared" si="16"/>
        <v>0</v>
      </c>
      <c r="F103" s="9">
        <v>0</v>
      </c>
      <c r="G103" s="22"/>
    </row>
    <row r="104" spans="1:7" x14ac:dyDescent="0.25">
      <c r="A104" s="26"/>
      <c r="B104" s="24"/>
      <c r="C104" s="23"/>
      <c r="D104" s="10" t="s">
        <v>6</v>
      </c>
      <c r="E104" s="9">
        <f t="shared" si="16"/>
        <v>0</v>
      </c>
      <c r="F104" s="9">
        <v>0</v>
      </c>
      <c r="G104" s="22"/>
    </row>
    <row r="105" spans="1:7" x14ac:dyDescent="0.25">
      <c r="A105" s="26"/>
      <c r="B105" s="24"/>
      <c r="C105" s="23"/>
      <c r="D105" s="11" t="s">
        <v>7</v>
      </c>
      <c r="E105" s="8">
        <f t="shared" si="16"/>
        <v>41000</v>
      </c>
      <c r="F105" s="8">
        <f>SUM(F101:F104)</f>
        <v>41000</v>
      </c>
      <c r="G105" s="22"/>
    </row>
    <row r="106" spans="1:7" ht="17.45" customHeight="1" x14ac:dyDescent="0.25">
      <c r="A106" s="26" t="s">
        <v>56</v>
      </c>
      <c r="B106" s="25" t="s">
        <v>57</v>
      </c>
      <c r="C106" s="23" t="s">
        <v>5</v>
      </c>
      <c r="D106" s="10" t="s">
        <v>11</v>
      </c>
      <c r="E106" s="9">
        <f>F106</f>
        <v>5000</v>
      </c>
      <c r="F106" s="9">
        <v>5000</v>
      </c>
      <c r="G106" s="22"/>
    </row>
    <row r="107" spans="1:7" ht="30" x14ac:dyDescent="0.25">
      <c r="A107" s="26"/>
      <c r="B107" s="24"/>
      <c r="C107" s="23"/>
      <c r="D107" s="10" t="s">
        <v>15</v>
      </c>
      <c r="E107" s="9">
        <f>F107</f>
        <v>0</v>
      </c>
      <c r="F107" s="9">
        <v>0</v>
      </c>
      <c r="G107" s="22"/>
    </row>
    <row r="108" spans="1:7" ht="30" x14ac:dyDescent="0.25">
      <c r="A108" s="26"/>
      <c r="B108" s="24"/>
      <c r="C108" s="23"/>
      <c r="D108" s="10" t="s">
        <v>16</v>
      </c>
      <c r="E108" s="9">
        <f>F108</f>
        <v>0</v>
      </c>
      <c r="F108" s="9">
        <v>0</v>
      </c>
      <c r="G108" s="22"/>
    </row>
    <row r="109" spans="1:7" x14ac:dyDescent="0.25">
      <c r="A109" s="26"/>
      <c r="B109" s="24"/>
      <c r="C109" s="23"/>
      <c r="D109" s="10" t="s">
        <v>6</v>
      </c>
      <c r="E109" s="9">
        <f>F109</f>
        <v>0</v>
      </c>
      <c r="F109" s="9">
        <v>0</v>
      </c>
      <c r="G109" s="22"/>
    </row>
    <row r="110" spans="1:7" x14ac:dyDescent="0.25">
      <c r="A110" s="26"/>
      <c r="B110" s="24"/>
      <c r="C110" s="23"/>
      <c r="D110" s="11" t="s">
        <v>7</v>
      </c>
      <c r="E110" s="8">
        <f t="shared" ref="E110" si="17">F110</f>
        <v>5000</v>
      </c>
      <c r="F110" s="8">
        <f>SUM(F106:F109)</f>
        <v>5000</v>
      </c>
      <c r="G110" s="22"/>
    </row>
    <row r="111" spans="1:7" ht="19.899999999999999" customHeight="1" x14ac:dyDescent="0.25">
      <c r="A111" s="27" t="s">
        <v>20</v>
      </c>
      <c r="B111" s="23" t="s">
        <v>58</v>
      </c>
      <c r="C111" s="23" t="s">
        <v>5</v>
      </c>
      <c r="D111" s="10" t="s">
        <v>11</v>
      </c>
      <c r="E111" s="9">
        <f>F111</f>
        <v>774871</v>
      </c>
      <c r="F111" s="9">
        <v>774871</v>
      </c>
      <c r="G111" s="22"/>
    </row>
    <row r="112" spans="1:7" ht="30" x14ac:dyDescent="0.25">
      <c r="A112" s="27"/>
      <c r="B112" s="24"/>
      <c r="C112" s="23"/>
      <c r="D112" s="10" t="s">
        <v>15</v>
      </c>
      <c r="E112" s="9">
        <f t="shared" ref="E112:E115" si="18">F112</f>
        <v>0</v>
      </c>
      <c r="F112" s="9">
        <v>0</v>
      </c>
      <c r="G112" s="22"/>
    </row>
    <row r="113" spans="1:7" ht="30" x14ac:dyDescent="0.25">
      <c r="A113" s="27"/>
      <c r="B113" s="24"/>
      <c r="C113" s="23"/>
      <c r="D113" s="10" t="s">
        <v>16</v>
      </c>
      <c r="E113" s="9">
        <f t="shared" si="18"/>
        <v>0</v>
      </c>
      <c r="F113" s="9">
        <v>0</v>
      </c>
      <c r="G113" s="22"/>
    </row>
    <row r="114" spans="1:7" x14ac:dyDescent="0.25">
      <c r="A114" s="27"/>
      <c r="B114" s="24"/>
      <c r="C114" s="23"/>
      <c r="D114" s="10" t="s">
        <v>6</v>
      </c>
      <c r="E114" s="9">
        <f t="shared" si="18"/>
        <v>100000</v>
      </c>
      <c r="F114" s="9">
        <v>100000</v>
      </c>
      <c r="G114" s="22"/>
    </row>
    <row r="115" spans="1:7" x14ac:dyDescent="0.25">
      <c r="A115" s="27"/>
      <c r="B115" s="24"/>
      <c r="C115" s="23"/>
      <c r="D115" s="11" t="s">
        <v>7</v>
      </c>
      <c r="E115" s="8">
        <f t="shared" si="18"/>
        <v>874871</v>
      </c>
      <c r="F115" s="8">
        <f>SUM(F111:F114)</f>
        <v>874871</v>
      </c>
      <c r="G115" s="22"/>
    </row>
    <row r="116" spans="1:7" ht="19.5" customHeight="1" x14ac:dyDescent="0.25">
      <c r="A116" s="27" t="s">
        <v>59</v>
      </c>
      <c r="B116" s="23" t="s">
        <v>60</v>
      </c>
      <c r="C116" s="23" t="s">
        <v>5</v>
      </c>
      <c r="D116" s="10" t="s">
        <v>11</v>
      </c>
      <c r="E116" s="9">
        <f t="shared" ref="E116:E126" si="19">F116</f>
        <v>0</v>
      </c>
      <c r="F116" s="9">
        <v>0</v>
      </c>
      <c r="G116" s="22"/>
    </row>
    <row r="117" spans="1:7" ht="30" x14ac:dyDescent="0.25">
      <c r="A117" s="27"/>
      <c r="B117" s="24"/>
      <c r="C117" s="23"/>
      <c r="D117" s="10" t="s">
        <v>15</v>
      </c>
      <c r="E117" s="9">
        <f t="shared" si="19"/>
        <v>0</v>
      </c>
      <c r="F117" s="9">
        <v>0</v>
      </c>
      <c r="G117" s="22"/>
    </row>
    <row r="118" spans="1:7" ht="30" x14ac:dyDescent="0.25">
      <c r="A118" s="27"/>
      <c r="B118" s="24"/>
      <c r="C118" s="23"/>
      <c r="D118" s="10" t="s">
        <v>16</v>
      </c>
      <c r="E118" s="9">
        <f t="shared" si="19"/>
        <v>700000</v>
      </c>
      <c r="F118" s="9">
        <v>700000</v>
      </c>
      <c r="G118" s="22"/>
    </row>
    <row r="119" spans="1:7" x14ac:dyDescent="0.25">
      <c r="A119" s="27"/>
      <c r="B119" s="24"/>
      <c r="C119" s="23"/>
      <c r="D119" s="10" t="s">
        <v>6</v>
      </c>
      <c r="E119" s="9">
        <f t="shared" si="19"/>
        <v>0</v>
      </c>
      <c r="F119" s="9">
        <v>0</v>
      </c>
      <c r="G119" s="22"/>
    </row>
    <row r="120" spans="1:7" x14ac:dyDescent="0.25">
      <c r="A120" s="27"/>
      <c r="B120" s="24"/>
      <c r="C120" s="23"/>
      <c r="D120" s="11" t="s">
        <v>7</v>
      </c>
      <c r="E120" s="8">
        <f t="shared" si="19"/>
        <v>700000</v>
      </c>
      <c r="F120" s="8">
        <f>F116+F117+F118+F119</f>
        <v>700000</v>
      </c>
      <c r="G120" s="22"/>
    </row>
    <row r="121" spans="1:7" ht="15" customHeight="1" x14ac:dyDescent="0.25">
      <c r="A121" s="27" t="s">
        <v>61</v>
      </c>
      <c r="B121" s="23" t="s">
        <v>62</v>
      </c>
      <c r="C121" s="23" t="s">
        <v>5</v>
      </c>
      <c r="D121" s="10" t="s">
        <v>11</v>
      </c>
      <c r="E121" s="9">
        <f t="shared" si="19"/>
        <v>225720</v>
      </c>
      <c r="F121" s="9">
        <f>F126</f>
        <v>225720</v>
      </c>
      <c r="G121" s="22">
        <v>30</v>
      </c>
    </row>
    <row r="122" spans="1:7" ht="30" x14ac:dyDescent="0.25">
      <c r="A122" s="27"/>
      <c r="B122" s="24"/>
      <c r="C122" s="23"/>
      <c r="D122" s="10" t="s">
        <v>15</v>
      </c>
      <c r="E122" s="9">
        <f t="shared" si="19"/>
        <v>0</v>
      </c>
      <c r="F122" s="9">
        <f>F127</f>
        <v>0</v>
      </c>
      <c r="G122" s="22"/>
    </row>
    <row r="123" spans="1:7" ht="30" x14ac:dyDescent="0.25">
      <c r="A123" s="27"/>
      <c r="B123" s="24"/>
      <c r="C123" s="23"/>
      <c r="D123" s="10" t="s">
        <v>16</v>
      </c>
      <c r="E123" s="9">
        <f t="shared" si="19"/>
        <v>504000</v>
      </c>
      <c r="F123" s="9">
        <f>F128</f>
        <v>504000</v>
      </c>
      <c r="G123" s="22"/>
    </row>
    <row r="124" spans="1:7" x14ac:dyDescent="0.25">
      <c r="A124" s="27"/>
      <c r="B124" s="24"/>
      <c r="C124" s="23"/>
      <c r="D124" s="10" t="s">
        <v>6</v>
      </c>
      <c r="E124" s="9">
        <f t="shared" si="19"/>
        <v>0</v>
      </c>
      <c r="F124" s="9">
        <f>F129</f>
        <v>0</v>
      </c>
      <c r="G124" s="22"/>
    </row>
    <row r="125" spans="1:7" x14ac:dyDescent="0.25">
      <c r="A125" s="27"/>
      <c r="B125" s="24"/>
      <c r="C125" s="23"/>
      <c r="D125" s="11" t="s">
        <v>7</v>
      </c>
      <c r="E125" s="8">
        <f t="shared" si="19"/>
        <v>729720</v>
      </c>
      <c r="F125" s="8">
        <f>F130</f>
        <v>729720</v>
      </c>
      <c r="G125" s="22"/>
    </row>
    <row r="126" spans="1:7" ht="17.45" customHeight="1" x14ac:dyDescent="0.25">
      <c r="A126" s="27" t="s">
        <v>63</v>
      </c>
      <c r="B126" s="23" t="s">
        <v>64</v>
      </c>
      <c r="C126" s="23" t="s">
        <v>5</v>
      </c>
      <c r="D126" s="10" t="s">
        <v>11</v>
      </c>
      <c r="E126" s="9">
        <f t="shared" si="19"/>
        <v>225720</v>
      </c>
      <c r="F126" s="9">
        <v>225720</v>
      </c>
      <c r="G126" s="22"/>
    </row>
    <row r="127" spans="1:7" ht="30" x14ac:dyDescent="0.25">
      <c r="A127" s="24"/>
      <c r="B127" s="24"/>
      <c r="C127" s="23"/>
      <c r="D127" s="10" t="s">
        <v>15</v>
      </c>
      <c r="E127" s="9">
        <f t="shared" ref="E127:E130" si="20">F127</f>
        <v>0</v>
      </c>
      <c r="F127" s="9">
        <v>0</v>
      </c>
      <c r="G127" s="22"/>
    </row>
    <row r="128" spans="1:7" ht="30" x14ac:dyDescent="0.25">
      <c r="A128" s="24"/>
      <c r="B128" s="24"/>
      <c r="C128" s="23"/>
      <c r="D128" s="10" t="s">
        <v>16</v>
      </c>
      <c r="E128" s="9">
        <f t="shared" si="20"/>
        <v>504000</v>
      </c>
      <c r="F128" s="9">
        <v>504000</v>
      </c>
      <c r="G128" s="22"/>
    </row>
    <row r="129" spans="1:7" x14ac:dyDescent="0.25">
      <c r="A129" s="24"/>
      <c r="B129" s="24"/>
      <c r="C129" s="23"/>
      <c r="D129" s="10" t="s">
        <v>6</v>
      </c>
      <c r="E129" s="9">
        <f t="shared" si="20"/>
        <v>0</v>
      </c>
      <c r="F129" s="9">
        <v>0</v>
      </c>
      <c r="G129" s="22"/>
    </row>
    <row r="130" spans="1:7" ht="16.149999999999999" customHeight="1" x14ac:dyDescent="0.25">
      <c r="A130" s="24"/>
      <c r="B130" s="24"/>
      <c r="C130" s="23"/>
      <c r="D130" s="11" t="s">
        <v>7</v>
      </c>
      <c r="E130" s="8">
        <f t="shared" si="20"/>
        <v>729720</v>
      </c>
      <c r="F130" s="8">
        <f>SUM(F126:F129)</f>
        <v>729720</v>
      </c>
      <c r="G130" s="22"/>
    </row>
    <row r="131" spans="1:7" ht="18.600000000000001" customHeight="1" x14ac:dyDescent="0.25">
      <c r="A131" s="27"/>
      <c r="B131" s="30" t="s">
        <v>75</v>
      </c>
      <c r="C131" s="23" t="s">
        <v>5</v>
      </c>
      <c r="D131" s="10" t="s">
        <v>11</v>
      </c>
      <c r="E131" s="9">
        <f>F131</f>
        <v>0</v>
      </c>
      <c r="F131" s="9">
        <f>F136+F151</f>
        <v>0</v>
      </c>
      <c r="G131" s="22"/>
    </row>
    <row r="132" spans="1:7" ht="30" x14ac:dyDescent="0.25">
      <c r="A132" s="27"/>
      <c r="B132" s="24"/>
      <c r="C132" s="23"/>
      <c r="D132" s="10" t="s">
        <v>15</v>
      </c>
      <c r="E132" s="9">
        <f t="shared" ref="E132:E135" si="21">F132</f>
        <v>0</v>
      </c>
      <c r="F132" s="9">
        <f>F137+F152</f>
        <v>0</v>
      </c>
      <c r="G132" s="22"/>
    </row>
    <row r="133" spans="1:7" ht="30" x14ac:dyDescent="0.25">
      <c r="A133" s="27"/>
      <c r="B133" s="24"/>
      <c r="C133" s="23"/>
      <c r="D133" s="10" t="s">
        <v>16</v>
      </c>
      <c r="E133" s="9">
        <f t="shared" si="21"/>
        <v>1609861</v>
      </c>
      <c r="F133" s="9">
        <f>F138+F153</f>
        <v>1609861</v>
      </c>
      <c r="G133" s="22"/>
    </row>
    <row r="134" spans="1:7" x14ac:dyDescent="0.25">
      <c r="A134" s="27"/>
      <c r="B134" s="24"/>
      <c r="C134" s="23"/>
      <c r="D134" s="10" t="s">
        <v>6</v>
      </c>
      <c r="E134" s="9">
        <f t="shared" si="21"/>
        <v>0</v>
      </c>
      <c r="F134" s="9">
        <f>F139+F154</f>
        <v>0</v>
      </c>
      <c r="G134" s="22"/>
    </row>
    <row r="135" spans="1:7" ht="13.9" customHeight="1" x14ac:dyDescent="0.25">
      <c r="A135" s="27"/>
      <c r="B135" s="24"/>
      <c r="C135" s="23"/>
      <c r="D135" s="11" t="s">
        <v>7</v>
      </c>
      <c r="E135" s="8">
        <f t="shared" si="21"/>
        <v>1609861</v>
      </c>
      <c r="F135" s="8">
        <f>SUM(F131:F134)</f>
        <v>1609861</v>
      </c>
      <c r="G135" s="22"/>
    </row>
    <row r="136" spans="1:7" ht="30" x14ac:dyDescent="0.25">
      <c r="A136" s="27" t="s">
        <v>65</v>
      </c>
      <c r="B136" s="23" t="s">
        <v>67</v>
      </c>
      <c r="C136" s="23" t="s">
        <v>5</v>
      </c>
      <c r="D136" s="10" t="s">
        <v>11</v>
      </c>
      <c r="E136" s="9">
        <f>F136</f>
        <v>0</v>
      </c>
      <c r="F136" s="9">
        <v>0</v>
      </c>
      <c r="G136" s="22">
        <v>31</v>
      </c>
    </row>
    <row r="137" spans="1:7" ht="30.6" customHeight="1" x14ac:dyDescent="0.25">
      <c r="A137" s="27"/>
      <c r="B137" s="24"/>
      <c r="C137" s="23"/>
      <c r="D137" s="10" t="s">
        <v>15</v>
      </c>
      <c r="E137" s="9">
        <f t="shared" ref="E137:E139" si="22">F137</f>
        <v>0</v>
      </c>
      <c r="F137" s="9">
        <v>0</v>
      </c>
      <c r="G137" s="22"/>
    </row>
    <row r="138" spans="1:7" ht="30" x14ac:dyDescent="0.25">
      <c r="A138" s="27"/>
      <c r="B138" s="24"/>
      <c r="C138" s="23"/>
      <c r="D138" s="10" t="s">
        <v>16</v>
      </c>
      <c r="E138" s="9">
        <f t="shared" si="22"/>
        <v>67200</v>
      </c>
      <c r="F138" s="9">
        <v>67200</v>
      </c>
      <c r="G138" s="22"/>
    </row>
    <row r="139" spans="1:7" x14ac:dyDescent="0.25">
      <c r="A139" s="27"/>
      <c r="B139" s="24"/>
      <c r="C139" s="23"/>
      <c r="D139" s="10" t="s">
        <v>6</v>
      </c>
      <c r="E139" s="9">
        <f t="shared" si="22"/>
        <v>0</v>
      </c>
      <c r="F139" s="9">
        <v>0</v>
      </c>
      <c r="G139" s="22"/>
    </row>
    <row r="140" spans="1:7" ht="16.149999999999999" customHeight="1" x14ac:dyDescent="0.25">
      <c r="A140" s="27"/>
      <c r="B140" s="24"/>
      <c r="C140" s="23"/>
      <c r="D140" s="11" t="s">
        <v>7</v>
      </c>
      <c r="E140" s="8">
        <f>SUM(E136:E139)</f>
        <v>67200</v>
      </c>
      <c r="F140" s="8">
        <f>SUM(F136:F139)</f>
        <v>67200</v>
      </c>
      <c r="G140" s="22"/>
    </row>
    <row r="141" spans="1:7" ht="20.25" customHeight="1" x14ac:dyDescent="0.25">
      <c r="A141" s="27" t="s">
        <v>68</v>
      </c>
      <c r="B141" s="23" t="s">
        <v>66</v>
      </c>
      <c r="C141" s="23" t="s">
        <v>5</v>
      </c>
      <c r="D141" s="10" t="s">
        <v>11</v>
      </c>
      <c r="E141" s="9">
        <f t="shared" ref="E141:E151" si="23">F141</f>
        <v>0</v>
      </c>
      <c r="F141" s="9">
        <v>0</v>
      </c>
      <c r="G141" s="22"/>
    </row>
    <row r="142" spans="1:7" ht="30" customHeight="1" x14ac:dyDescent="0.25">
      <c r="A142" s="27"/>
      <c r="B142" s="24"/>
      <c r="C142" s="23"/>
      <c r="D142" s="10" t="s">
        <v>15</v>
      </c>
      <c r="E142" s="9">
        <f t="shared" si="23"/>
        <v>0</v>
      </c>
      <c r="F142" s="9">
        <v>0</v>
      </c>
      <c r="G142" s="22"/>
    </row>
    <row r="143" spans="1:7" ht="27.6" customHeight="1" x14ac:dyDescent="0.25">
      <c r="A143" s="27"/>
      <c r="B143" s="24"/>
      <c r="C143" s="23"/>
      <c r="D143" s="10" t="s">
        <v>16</v>
      </c>
      <c r="E143" s="9">
        <f t="shared" si="23"/>
        <v>67200</v>
      </c>
      <c r="F143" s="9">
        <v>67200</v>
      </c>
      <c r="G143" s="22"/>
    </row>
    <row r="144" spans="1:7" ht="20.25" customHeight="1" x14ac:dyDescent="0.25">
      <c r="A144" s="27"/>
      <c r="B144" s="24"/>
      <c r="C144" s="23"/>
      <c r="D144" s="10" t="s">
        <v>6</v>
      </c>
      <c r="E144" s="9">
        <f t="shared" si="23"/>
        <v>0</v>
      </c>
      <c r="F144" s="9">
        <v>0</v>
      </c>
      <c r="G144" s="22"/>
    </row>
    <row r="145" spans="1:9" ht="15" customHeight="1" x14ac:dyDescent="0.25">
      <c r="A145" s="27"/>
      <c r="B145" s="24"/>
      <c r="C145" s="23"/>
      <c r="D145" s="11" t="s">
        <v>7</v>
      </c>
      <c r="E145" s="8">
        <f t="shared" si="23"/>
        <v>67200</v>
      </c>
      <c r="F145" s="8">
        <f>F141+F142+F143+F144</f>
        <v>67200</v>
      </c>
      <c r="G145" s="22"/>
    </row>
    <row r="146" spans="1:9" ht="17.45" customHeight="1" x14ac:dyDescent="0.25">
      <c r="A146" s="27" t="s">
        <v>70</v>
      </c>
      <c r="B146" s="23" t="s">
        <v>69</v>
      </c>
      <c r="C146" s="23" t="s">
        <v>5</v>
      </c>
      <c r="D146" s="10" t="s">
        <v>11</v>
      </c>
      <c r="E146" s="9">
        <f t="shared" si="23"/>
        <v>0</v>
      </c>
      <c r="F146" s="9">
        <f>F151</f>
        <v>0</v>
      </c>
      <c r="G146" s="22">
        <v>32</v>
      </c>
    </row>
    <row r="147" spans="1:9" ht="30.6" customHeight="1" x14ac:dyDescent="0.25">
      <c r="A147" s="27"/>
      <c r="B147" s="24"/>
      <c r="C147" s="23"/>
      <c r="D147" s="10" t="s">
        <v>15</v>
      </c>
      <c r="E147" s="9">
        <f t="shared" si="23"/>
        <v>0</v>
      </c>
      <c r="F147" s="9">
        <f>F152</f>
        <v>0</v>
      </c>
      <c r="G147" s="22"/>
    </row>
    <row r="148" spans="1:9" ht="27.6" customHeight="1" x14ac:dyDescent="0.25">
      <c r="A148" s="27"/>
      <c r="B148" s="24"/>
      <c r="C148" s="23"/>
      <c r="D148" s="10" t="s">
        <v>16</v>
      </c>
      <c r="E148" s="9">
        <f t="shared" si="23"/>
        <v>1542661</v>
      </c>
      <c r="F148" s="9">
        <f>F153</f>
        <v>1542661</v>
      </c>
      <c r="G148" s="22"/>
    </row>
    <row r="149" spans="1:9" ht="16.149999999999999" customHeight="1" x14ac:dyDescent="0.25">
      <c r="A149" s="27"/>
      <c r="B149" s="24"/>
      <c r="C149" s="23"/>
      <c r="D149" s="10" t="s">
        <v>6</v>
      </c>
      <c r="E149" s="9">
        <f t="shared" si="23"/>
        <v>0</v>
      </c>
      <c r="F149" s="9">
        <f>F154</f>
        <v>0</v>
      </c>
      <c r="G149" s="22"/>
    </row>
    <row r="150" spans="1:9" ht="16.149999999999999" customHeight="1" x14ac:dyDescent="0.25">
      <c r="A150" s="27"/>
      <c r="B150" s="24"/>
      <c r="C150" s="23"/>
      <c r="D150" s="11" t="s">
        <v>7</v>
      </c>
      <c r="E150" s="8">
        <f t="shared" si="23"/>
        <v>1542661</v>
      </c>
      <c r="F150" s="8">
        <f>F155</f>
        <v>1542661</v>
      </c>
      <c r="G150" s="22"/>
    </row>
    <row r="151" spans="1:9" ht="16.899999999999999" customHeight="1" x14ac:dyDescent="0.25">
      <c r="A151" s="27" t="s">
        <v>72</v>
      </c>
      <c r="B151" s="23" t="s">
        <v>71</v>
      </c>
      <c r="C151" s="23" t="s">
        <v>5</v>
      </c>
      <c r="D151" s="10" t="s">
        <v>11</v>
      </c>
      <c r="E151" s="9">
        <f t="shared" si="23"/>
        <v>0</v>
      </c>
      <c r="F151" s="9">
        <v>0</v>
      </c>
      <c r="G151" s="22"/>
    </row>
    <row r="152" spans="1:9" ht="30" x14ac:dyDescent="0.25">
      <c r="A152" s="27"/>
      <c r="B152" s="24"/>
      <c r="C152" s="23"/>
      <c r="D152" s="10" t="s">
        <v>15</v>
      </c>
      <c r="E152" s="9">
        <f t="shared" ref="E152:E160" si="24">F152</f>
        <v>0</v>
      </c>
      <c r="F152" s="9">
        <v>0</v>
      </c>
      <c r="G152" s="22"/>
    </row>
    <row r="153" spans="1:9" ht="30" x14ac:dyDescent="0.25">
      <c r="A153" s="27"/>
      <c r="B153" s="24"/>
      <c r="C153" s="23"/>
      <c r="D153" s="10" t="s">
        <v>16</v>
      </c>
      <c r="E153" s="9">
        <f t="shared" si="24"/>
        <v>1542661</v>
      </c>
      <c r="F153" s="9">
        <v>1542661</v>
      </c>
      <c r="G153" s="22"/>
    </row>
    <row r="154" spans="1:9" x14ac:dyDescent="0.25">
      <c r="A154" s="27"/>
      <c r="B154" s="24"/>
      <c r="C154" s="23"/>
      <c r="D154" s="10" t="s">
        <v>6</v>
      </c>
      <c r="E154" s="9">
        <f t="shared" si="24"/>
        <v>0</v>
      </c>
      <c r="F154" s="9">
        <v>0</v>
      </c>
      <c r="G154" s="22"/>
    </row>
    <row r="155" spans="1:9" ht="14.45" customHeight="1" x14ac:dyDescent="0.25">
      <c r="A155" s="27"/>
      <c r="B155" s="24"/>
      <c r="C155" s="23"/>
      <c r="D155" s="11" t="s">
        <v>7</v>
      </c>
      <c r="E155" s="8">
        <f t="shared" si="24"/>
        <v>1542661</v>
      </c>
      <c r="F155" s="8">
        <f>SUM(F151:F154)</f>
        <v>1542661</v>
      </c>
      <c r="G155" s="22"/>
    </row>
    <row r="156" spans="1:9" ht="18.600000000000001" customHeight="1" x14ac:dyDescent="0.25">
      <c r="A156" s="28" t="s">
        <v>12</v>
      </c>
      <c r="B156" s="28"/>
      <c r="C156" s="29" t="s">
        <v>5</v>
      </c>
      <c r="D156" s="10" t="s">
        <v>11</v>
      </c>
      <c r="E156" s="9">
        <f t="shared" si="24"/>
        <v>38859784</v>
      </c>
      <c r="F156" s="16">
        <f>F10+F31+F131</f>
        <v>38859784</v>
      </c>
      <c r="G156" s="22"/>
      <c r="H156" s="3"/>
      <c r="I156" s="3"/>
    </row>
    <row r="157" spans="1:9" ht="30" x14ac:dyDescent="0.25">
      <c r="A157" s="28"/>
      <c r="B157" s="28"/>
      <c r="C157" s="29"/>
      <c r="D157" s="10" t="s">
        <v>15</v>
      </c>
      <c r="E157" s="9">
        <f t="shared" si="24"/>
        <v>0</v>
      </c>
      <c r="F157" s="9">
        <f>F11+F57+F152</f>
        <v>0</v>
      </c>
      <c r="G157" s="22"/>
      <c r="I157" s="3"/>
    </row>
    <row r="158" spans="1:9" ht="30" x14ac:dyDescent="0.25">
      <c r="A158" s="28"/>
      <c r="B158" s="28"/>
      <c r="C158" s="29"/>
      <c r="D158" s="10" t="s">
        <v>16</v>
      </c>
      <c r="E158" s="9">
        <f t="shared" si="24"/>
        <v>83112291</v>
      </c>
      <c r="F158" s="16">
        <f>F12+F33+F133</f>
        <v>83112291</v>
      </c>
      <c r="G158" s="22"/>
      <c r="H158" s="3"/>
    </row>
    <row r="159" spans="1:9" x14ac:dyDescent="0.25">
      <c r="A159" s="28"/>
      <c r="B159" s="28"/>
      <c r="C159" s="29"/>
      <c r="D159" s="10" t="s">
        <v>6</v>
      </c>
      <c r="E159" s="9">
        <f t="shared" si="24"/>
        <v>13357318</v>
      </c>
      <c r="F159" s="16">
        <f>F13+F34+F134</f>
        <v>13357318</v>
      </c>
      <c r="G159" s="22"/>
      <c r="H159" s="3"/>
    </row>
    <row r="160" spans="1:9" x14ac:dyDescent="0.25">
      <c r="A160" s="28"/>
      <c r="B160" s="28"/>
      <c r="C160" s="29"/>
      <c r="D160" s="11" t="s">
        <v>7</v>
      </c>
      <c r="E160" s="9">
        <f t="shared" si="24"/>
        <v>135329393</v>
      </c>
      <c r="F160" s="16">
        <f>SUM(F156:F159)</f>
        <v>135329393</v>
      </c>
      <c r="G160" s="10"/>
    </row>
    <row r="161" spans="1:7" ht="44.25" customHeight="1" x14ac:dyDescent="0.25">
      <c r="A161" s="19" t="s">
        <v>18</v>
      </c>
      <c r="B161" s="20"/>
      <c r="C161" s="20"/>
      <c r="D161" s="20"/>
      <c r="E161" s="20"/>
      <c r="F161" s="20"/>
      <c r="G161" s="20"/>
    </row>
    <row r="162" spans="1:7" x14ac:dyDescent="0.25">
      <c r="A162" s="4"/>
      <c r="B162" s="5"/>
      <c r="C162" s="5"/>
      <c r="D162" s="5"/>
      <c r="E162" s="5"/>
      <c r="F162" s="5"/>
      <c r="G162" s="7"/>
    </row>
    <row r="163" spans="1:7" x14ac:dyDescent="0.25">
      <c r="A163" s="4"/>
      <c r="B163" s="5"/>
      <c r="C163" s="5"/>
      <c r="D163" s="5"/>
      <c r="E163" s="5"/>
      <c r="F163" s="5"/>
      <c r="G163" s="7"/>
    </row>
    <row r="164" spans="1:7" x14ac:dyDescent="0.25">
      <c r="E164" s="3"/>
    </row>
  </sheetData>
  <mergeCells count="129">
    <mergeCell ref="G46:G50"/>
    <mergeCell ref="G116:G120"/>
    <mergeCell ref="G121:G125"/>
    <mergeCell ref="G146:G150"/>
    <mergeCell ref="B46:B50"/>
    <mergeCell ref="C51:C55"/>
    <mergeCell ref="A51:A55"/>
    <mergeCell ref="B51:B55"/>
    <mergeCell ref="B116:B120"/>
    <mergeCell ref="C116:C120"/>
    <mergeCell ref="A116:A120"/>
    <mergeCell ref="A121:A125"/>
    <mergeCell ref="B121:B125"/>
    <mergeCell ref="C121:C125"/>
    <mergeCell ref="B91:B95"/>
    <mergeCell ref="A91:A95"/>
    <mergeCell ref="A106:A110"/>
    <mergeCell ref="B106:B110"/>
    <mergeCell ref="C106:C110"/>
    <mergeCell ref="G106:G110"/>
    <mergeCell ref="G4:G8"/>
    <mergeCell ref="B66:B70"/>
    <mergeCell ref="A66:A70"/>
    <mergeCell ref="A2:G2"/>
    <mergeCell ref="A3:G3"/>
    <mergeCell ref="B4:B8"/>
    <mergeCell ref="A81:A85"/>
    <mergeCell ref="G61:G65"/>
    <mergeCell ref="C66:C70"/>
    <mergeCell ref="C81:C85"/>
    <mergeCell ref="G41:G45"/>
    <mergeCell ref="G56:G60"/>
    <mergeCell ref="G26:G30"/>
    <mergeCell ref="G66:G70"/>
    <mergeCell ref="G10:G14"/>
    <mergeCell ref="A10:A14"/>
    <mergeCell ref="C10:C14"/>
    <mergeCell ref="B10:B14"/>
    <mergeCell ref="C15:C19"/>
    <mergeCell ref="B15:B18"/>
    <mergeCell ref="B36:B40"/>
    <mergeCell ref="C36:C40"/>
    <mergeCell ref="G36:G40"/>
    <mergeCell ref="C46:C50"/>
    <mergeCell ref="F1:G1"/>
    <mergeCell ref="C91:C95"/>
    <mergeCell ref="B71:B75"/>
    <mergeCell ref="B76:B80"/>
    <mergeCell ref="G86:G90"/>
    <mergeCell ref="G91:G95"/>
    <mergeCell ref="A20:A25"/>
    <mergeCell ref="C20:C25"/>
    <mergeCell ref="B31:B35"/>
    <mergeCell ref="A41:A45"/>
    <mergeCell ref="C41:C45"/>
    <mergeCell ref="A31:A35"/>
    <mergeCell ref="C31:C35"/>
    <mergeCell ref="B41:B45"/>
    <mergeCell ref="B20:B25"/>
    <mergeCell ref="G71:G75"/>
    <mergeCell ref="G76:G80"/>
    <mergeCell ref="G81:G85"/>
    <mergeCell ref="C26:C30"/>
    <mergeCell ref="B56:B60"/>
    <mergeCell ref="B61:B65"/>
    <mergeCell ref="A56:A60"/>
    <mergeCell ref="C56:C60"/>
    <mergeCell ref="G20:G25"/>
    <mergeCell ref="A4:A8"/>
    <mergeCell ref="E4:F5"/>
    <mergeCell ref="E6:E8"/>
    <mergeCell ref="C86:C90"/>
    <mergeCell ref="B86:B90"/>
    <mergeCell ref="D22:D23"/>
    <mergeCell ref="B26:B30"/>
    <mergeCell ref="C4:C8"/>
    <mergeCell ref="D4:D8"/>
    <mergeCell ref="F6:F8"/>
    <mergeCell ref="A61:A65"/>
    <mergeCell ref="C61:C65"/>
    <mergeCell ref="A86:A90"/>
    <mergeCell ref="E22:E23"/>
    <mergeCell ref="F22:F23"/>
    <mergeCell ref="A26:A30"/>
    <mergeCell ref="B96:B100"/>
    <mergeCell ref="A136:A140"/>
    <mergeCell ref="B151:B155"/>
    <mergeCell ref="B111:B115"/>
    <mergeCell ref="A111:A115"/>
    <mergeCell ref="C111:C115"/>
    <mergeCell ref="B146:B150"/>
    <mergeCell ref="A146:A150"/>
    <mergeCell ref="C146:C150"/>
    <mergeCell ref="C151:C155"/>
    <mergeCell ref="A126:A130"/>
    <mergeCell ref="B126:B130"/>
    <mergeCell ref="C126:C130"/>
    <mergeCell ref="G126:G130"/>
    <mergeCell ref="G141:G145"/>
    <mergeCell ref="A156:B160"/>
    <mergeCell ref="C156:C160"/>
    <mergeCell ref="A151:A155"/>
    <mergeCell ref="A131:A135"/>
    <mergeCell ref="C131:C135"/>
    <mergeCell ref="B131:B135"/>
    <mergeCell ref="A161:G161"/>
    <mergeCell ref="G31:G35"/>
    <mergeCell ref="G131:G135"/>
    <mergeCell ref="C136:C140"/>
    <mergeCell ref="B136:B140"/>
    <mergeCell ref="B101:B105"/>
    <mergeCell ref="A96:A100"/>
    <mergeCell ref="C96:C100"/>
    <mergeCell ref="A101:A105"/>
    <mergeCell ref="C101:C105"/>
    <mergeCell ref="A71:A75"/>
    <mergeCell ref="C71:C75"/>
    <mergeCell ref="A76:A80"/>
    <mergeCell ref="C76:C80"/>
    <mergeCell ref="B81:B85"/>
    <mergeCell ref="G96:G100"/>
    <mergeCell ref="G101:G105"/>
    <mergeCell ref="G111:G115"/>
    <mergeCell ref="G156:G159"/>
    <mergeCell ref="G136:G140"/>
    <mergeCell ref="G151:G155"/>
    <mergeCell ref="A141:A145"/>
    <mergeCell ref="B141:B145"/>
    <mergeCell ref="C141:C145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2016-08-10T07:58:41Z</dcterms:modified>
</cp:coreProperties>
</file>