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70" windowWidth="19440" windowHeight="90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49" i="1" l="1"/>
  <c r="E449" i="1"/>
  <c r="F78" i="1" l="1"/>
  <c r="E78" i="1"/>
  <c r="F28" i="1"/>
  <c r="E28" i="1"/>
  <c r="F243" i="1" l="1"/>
  <c r="E243" i="1"/>
  <c r="F238" i="1"/>
  <c r="E238" i="1"/>
  <c r="F218" i="1"/>
  <c r="E218" i="1"/>
  <c r="F213" i="1"/>
  <c r="E213" i="1"/>
  <c r="F198" i="1"/>
  <c r="E198" i="1"/>
  <c r="F83" i="1"/>
  <c r="E83" i="1"/>
  <c r="F409" i="1" l="1"/>
  <c r="F413" i="1" s="1"/>
  <c r="E409" i="1"/>
  <c r="F423" i="1"/>
  <c r="E423" i="1"/>
  <c r="F418" i="1"/>
  <c r="E418" i="1"/>
  <c r="E413" i="1"/>
  <c r="F233" i="1"/>
  <c r="E233" i="1"/>
  <c r="F228" i="1"/>
  <c r="E228" i="1"/>
  <c r="F223" i="1"/>
  <c r="E223" i="1"/>
  <c r="F208" i="1"/>
  <c r="E208" i="1"/>
  <c r="F203" i="1"/>
  <c r="E203" i="1"/>
  <c r="F193" i="1"/>
  <c r="E193" i="1"/>
  <c r="F183" i="1"/>
  <c r="E183" i="1"/>
  <c r="F178" i="1"/>
  <c r="E178" i="1"/>
  <c r="F173" i="1"/>
  <c r="E173" i="1"/>
  <c r="F168" i="1"/>
  <c r="E168" i="1"/>
  <c r="E163" i="1"/>
  <c r="F163" i="1"/>
  <c r="F158" i="1"/>
  <c r="E158" i="1"/>
  <c r="F153" i="1"/>
  <c r="E153" i="1"/>
  <c r="F148" i="1"/>
  <c r="E148" i="1"/>
  <c r="F143" i="1"/>
  <c r="E143" i="1"/>
  <c r="F138" i="1"/>
  <c r="E138" i="1"/>
  <c r="F133" i="1"/>
  <c r="E133" i="1"/>
  <c r="F128" i="1"/>
  <c r="E128" i="1"/>
  <c r="F123" i="1"/>
  <c r="E123" i="1"/>
  <c r="F118" i="1" l="1"/>
  <c r="E118" i="1"/>
  <c r="F113" i="1"/>
  <c r="E113" i="1"/>
  <c r="F108" i="1"/>
  <c r="E108" i="1"/>
  <c r="F103" i="1"/>
  <c r="E103" i="1"/>
  <c r="F98" i="1"/>
  <c r="E98" i="1"/>
  <c r="F93" i="1"/>
  <c r="E93" i="1"/>
  <c r="F88" i="1"/>
  <c r="E88" i="1"/>
  <c r="F73" i="1"/>
  <c r="E73" i="1"/>
  <c r="F68" i="1"/>
  <c r="E68" i="1"/>
  <c r="F63" i="1"/>
  <c r="E63" i="1"/>
  <c r="F58" i="1"/>
  <c r="E58" i="1"/>
  <c r="F53" i="1"/>
  <c r="E53" i="1"/>
  <c r="F48" i="1"/>
  <c r="E48" i="1"/>
  <c r="F43" i="1"/>
  <c r="E43" i="1"/>
  <c r="F38" i="1"/>
  <c r="E38" i="1"/>
  <c r="F33" i="1"/>
  <c r="E33" i="1"/>
  <c r="E429" i="1" l="1"/>
  <c r="F429" i="1"/>
  <c r="F448" i="1"/>
  <c r="E448" i="1"/>
  <c r="E324" i="1" l="1"/>
  <c r="F324" i="1"/>
  <c r="F378" i="1" l="1"/>
  <c r="E378" i="1"/>
  <c r="E497" i="1" l="1"/>
  <c r="E496" i="1"/>
  <c r="E495" i="1"/>
  <c r="E494" i="1"/>
  <c r="E492" i="1"/>
  <c r="E491" i="1"/>
  <c r="E490" i="1"/>
  <c r="E478" i="1"/>
  <c r="E473" i="1"/>
  <c r="E468" i="1"/>
  <c r="E463" i="1"/>
  <c r="E458" i="1"/>
  <c r="E452" i="1"/>
  <c r="E451" i="1"/>
  <c r="E450" i="1"/>
  <c r="E443" i="1"/>
  <c r="E438" i="1"/>
  <c r="E432" i="1"/>
  <c r="E431" i="1"/>
  <c r="E426" i="1" s="1"/>
  <c r="E430" i="1"/>
  <c r="E425" i="1" s="1"/>
  <c r="E424" i="1"/>
  <c r="E427" i="1"/>
  <c r="E408" i="1"/>
  <c r="E403" i="1"/>
  <c r="E398" i="1"/>
  <c r="E392" i="1"/>
  <c r="E391" i="1"/>
  <c r="E390" i="1"/>
  <c r="E389" i="1"/>
  <c r="E388" i="1"/>
  <c r="E379" i="1"/>
  <c r="E314" i="1" s="1"/>
  <c r="E484" i="1" s="1"/>
  <c r="E373" i="1"/>
  <c r="E368" i="1"/>
  <c r="E363" i="1"/>
  <c r="E358" i="1"/>
  <c r="E353" i="1"/>
  <c r="E348" i="1"/>
  <c r="E343" i="1"/>
  <c r="E338" i="1"/>
  <c r="E333" i="1"/>
  <c r="E327" i="1"/>
  <c r="E322" i="1" s="1"/>
  <c r="E317" i="1" s="1"/>
  <c r="E487" i="1" s="1"/>
  <c r="E326" i="1"/>
  <c r="E321" i="1" s="1"/>
  <c r="E316" i="1" s="1"/>
  <c r="E486" i="1" s="1"/>
  <c r="E325" i="1"/>
  <c r="E320" i="1" s="1"/>
  <c r="E315" i="1" s="1"/>
  <c r="E485" i="1" s="1"/>
  <c r="E319" i="1"/>
  <c r="E489" i="1" s="1"/>
  <c r="E308" i="1"/>
  <c r="E303" i="1"/>
  <c r="E298" i="1"/>
  <c r="E293" i="1"/>
  <c r="E288" i="1"/>
  <c r="E283" i="1"/>
  <c r="E274" i="1"/>
  <c r="E278" i="1" s="1"/>
  <c r="E273" i="1"/>
  <c r="E264" i="1"/>
  <c r="E259" i="1"/>
  <c r="E263" i="1" s="1"/>
  <c r="E258" i="1"/>
  <c r="E253" i="1"/>
  <c r="E244" i="1"/>
  <c r="E188" i="1"/>
  <c r="E23" i="1"/>
  <c r="E18" i="1"/>
  <c r="F497" i="1"/>
  <c r="F495" i="1"/>
  <c r="F496" i="1"/>
  <c r="F494" i="1"/>
  <c r="F319" i="1"/>
  <c r="F379" i="1"/>
  <c r="F314" i="1" s="1"/>
  <c r="F274" i="1"/>
  <c r="F264" i="1"/>
  <c r="F259" i="1"/>
  <c r="F244" i="1"/>
  <c r="E479" i="1" l="1"/>
  <c r="E309" i="1"/>
  <c r="E488" i="1"/>
  <c r="E248" i="1"/>
  <c r="E383" i="1"/>
  <c r="F309" i="1"/>
  <c r="E498" i="1"/>
  <c r="E310" i="1"/>
  <c r="E480" i="1" s="1"/>
  <c r="E311" i="1"/>
  <c r="E481" i="1" s="1"/>
  <c r="E268" i="1"/>
  <c r="E328" i="1"/>
  <c r="E393" i="1"/>
  <c r="E433" i="1"/>
  <c r="E312" i="1"/>
  <c r="E482" i="1" s="1"/>
  <c r="E453" i="1"/>
  <c r="E318" i="1"/>
  <c r="E428" i="1"/>
  <c r="E323" i="1"/>
  <c r="E493" i="1" s="1"/>
  <c r="E313" i="1" l="1"/>
  <c r="E483" i="1"/>
  <c r="F408" i="1"/>
  <c r="F388" i="1"/>
  <c r="F383" i="1"/>
  <c r="F308" i="1" l="1"/>
  <c r="F303" i="1"/>
  <c r="F489" i="1" l="1"/>
  <c r="F273" i="1" l="1"/>
  <c r="F478" i="1" l="1"/>
  <c r="F373" i="1" l="1"/>
  <c r="F368" i="1"/>
  <c r="F389" i="1" l="1"/>
  <c r="F403" i="1"/>
  <c r="F492" i="1" l="1"/>
  <c r="F491" i="1"/>
  <c r="F490" i="1"/>
  <c r="F468" i="1"/>
  <c r="F463" i="1"/>
  <c r="F458" i="1"/>
  <c r="F258" i="1"/>
  <c r="F253" i="1"/>
  <c r="F293" i="1"/>
  <c r="F288" i="1"/>
  <c r="F283" i="1"/>
  <c r="F498" i="1" l="1"/>
  <c r="F452" i="1"/>
  <c r="F451" i="1"/>
  <c r="F450" i="1"/>
  <c r="F473" i="1"/>
  <c r="F432" i="1"/>
  <c r="F427" i="1" s="1"/>
  <c r="F431" i="1"/>
  <c r="F426" i="1" s="1"/>
  <c r="F430" i="1"/>
  <c r="F425" i="1" s="1"/>
  <c r="F443" i="1"/>
  <c r="F438" i="1"/>
  <c r="F327" i="1"/>
  <c r="F322" i="1" s="1"/>
  <c r="F326" i="1"/>
  <c r="F321" i="1" s="1"/>
  <c r="F316" i="1" s="1"/>
  <c r="F486" i="1" s="1"/>
  <c r="F325" i="1"/>
  <c r="F320" i="1" s="1"/>
  <c r="F392" i="1"/>
  <c r="F391" i="1"/>
  <c r="F390" i="1"/>
  <c r="F398" i="1"/>
  <c r="F363" i="1"/>
  <c r="F358" i="1"/>
  <c r="F353" i="1"/>
  <c r="F348" i="1"/>
  <c r="F343" i="1"/>
  <c r="F338" i="1"/>
  <c r="F333" i="1"/>
  <c r="F298" i="1"/>
  <c r="F278" i="1"/>
  <c r="F268" i="1"/>
  <c r="F263" i="1"/>
  <c r="F248" i="1"/>
  <c r="F188" i="1"/>
  <c r="F23" i="1"/>
  <c r="F18" i="1"/>
  <c r="F323" i="1" l="1"/>
  <c r="F493" i="1" s="1"/>
  <c r="F315" i="1"/>
  <c r="F485" i="1" s="1"/>
  <c r="F317" i="1"/>
  <c r="F487" i="1" s="1"/>
  <c r="F310" i="1"/>
  <c r="F480" i="1" s="1"/>
  <c r="F312" i="1"/>
  <c r="F482" i="1" s="1"/>
  <c r="F424" i="1"/>
  <c r="F311" i="1"/>
  <c r="F481" i="1" s="1"/>
  <c r="F433" i="1"/>
  <c r="F453" i="1"/>
  <c r="F328" i="1"/>
  <c r="F393" i="1"/>
  <c r="F484" i="1" l="1"/>
  <c r="F488" i="1" s="1"/>
  <c r="F479" i="1"/>
  <c r="F428" i="1"/>
  <c r="F318" i="1"/>
  <c r="F313" i="1"/>
  <c r="F483" i="1" l="1"/>
</calcChain>
</file>

<file path=xl/sharedStrings.xml><?xml version="1.0" encoding="utf-8"?>
<sst xmlns="http://schemas.openxmlformats.org/spreadsheetml/2006/main" count="712" uniqueCount="157">
  <si>
    <t>реализации муниципальной программы</t>
  </si>
  <si>
    <t>№</t>
  </si>
  <si>
    <t>Ответственный исполнитель, соисполнители</t>
  </si>
  <si>
    <t>Обеспечение деятельности главы исполнительно-распорядительного органа муниципального образования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</si>
  <si>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</si>
  <si>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</si>
  <si>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</si>
  <si>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</si>
  <si>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</si>
  <si>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</si>
  <si>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Материально- 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</si>
  <si>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</si>
  <si>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</si>
  <si>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Оценка имущества, признание прав и регулирование имущественных отношений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</si>
  <si>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</si>
  <si>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</si>
  <si>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</si>
  <si>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</si>
  <si>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Уличное освещение</t>
  </si>
  <si>
    <t>Озеленение</t>
  </si>
  <si>
    <t>Организация мест захоронения</t>
  </si>
  <si>
    <t>Отдельные мероприятия по развитию и реализации социальной политики</t>
  </si>
  <si>
    <t>Обеспечение мер  пожарной безопасности на территории Сельцовского городского округа</t>
  </si>
  <si>
    <t>Социальные выплаты молодым семьям на приобретение жилья</t>
  </si>
  <si>
    <t>Поэтапная замена ламп накаливания на энергосберегающие</t>
  </si>
  <si>
    <t>Основное мероприятие: организация спортивно-массовой и физкультурно-оздоровительной работы</t>
  </si>
  <si>
    <t>Организация и проведение городских спортивных соревнований с учащимися общеобразовательных учреждений города</t>
  </si>
  <si>
    <t>Организация и проведение соревнований среди детских и подростковых дворовых команд</t>
  </si>
  <si>
    <t>Организация и проведение физкультурно-оздоровительных мероприятий с детьми дошкольного возраста</t>
  </si>
  <si>
    <t>Организация  и проведение городских физкультурных и спортивно-массовых мероприятий на территории города</t>
  </si>
  <si>
    <t>Проведение спортивно-массовых мероприятий, посвященных праздничным датам</t>
  </si>
  <si>
    <t>Организация и проведение общегородской акции оздоровительного бега «Стартуют все»</t>
  </si>
  <si>
    <t>Организация и проведение спартакиады среди детей сотрудников трудовых коллективов</t>
  </si>
  <si>
    <t>Основное мероприятие: совершенствование системы подготовки спортивного резерва, развитие спорта высших достижений</t>
  </si>
  <si>
    <t>Финансовая поддержка гандбольного клуба «Сокол»</t>
  </si>
  <si>
    <t>Основное мероприятие: улучшение положения семей с детьми, стимулирование рождаемости</t>
  </si>
  <si>
    <t>Выплата социального пособия в размере 10 тыс.руб. при рождении двойни, третьего и последующих детей в семье</t>
  </si>
  <si>
    <t>Оказание материальной помощи семьям, оказавшимся в сложной жизненной ситуации</t>
  </si>
  <si>
    <t>Аттестация рабочих мест</t>
  </si>
  <si>
    <t>Итого по муниципальной программе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</si>
  <si>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</si>
  <si>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</si>
  <si>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</si>
  <si>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</si>
  <si>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</si>
  <si>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 xml:space="preserve">в том числе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</si>
  <si>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</si>
  <si>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</si>
  <si>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</si>
  <si>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</si>
  <si>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</si>
  <si>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</si>
  <si>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Финансовая поддержка футбольного клуба «Сокол»</t>
  </si>
  <si>
    <t>Организация и проведение смотра-конкурса на лучшую организацию физкультурно-оздоровительной работы среди общеобразовательных учреждений города</t>
  </si>
  <si>
    <t>Участие в зональных, областных спортивных соревнованиях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</si>
  <si>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</si>
  <si>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</si>
  <si>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</si>
  <si>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>Основное мероприятие: информационно-пропагандистская деятельность</t>
  </si>
  <si>
    <t>Чествование лучших спортменов, тренеров и спортивных работников города</t>
  </si>
  <si>
    <t>45.3</t>
  </si>
  <si>
    <t>45.3.1</t>
  </si>
  <si>
    <t>45.3.2</t>
  </si>
  <si>
    <t>45.3.3</t>
  </si>
  <si>
    <t>Всего</t>
  </si>
  <si>
    <t>соответствующий финансовый год (2016 год), рублей</t>
  </si>
  <si>
    <t>Подпрограмма 1 «Обеспечение пожарной безопасности и социальной защиты города Сельцо (2016-2020 годы)»</t>
  </si>
  <si>
    <t xml:space="preserve">Администрация города Сельцо Брянской области, отдел образования администрации г.Сельцо </t>
  </si>
  <si>
    <t>Подпрограмма 2 «Обеспечение жильем молодых семей (2016-2020 годы)»</t>
  </si>
  <si>
    <t>Подпрограмма 3 «Энергосбережение и повышение энергетической эффективности (2016-2020 годы)»</t>
  </si>
  <si>
    <t>Администрация - 5 000 руб. Отдел образования администрации г.Сельцо -27 500 руб.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</si>
  <si>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</si>
  <si>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>Подпрограмма 4 «Развитие физической культуры и спорта (2016-2020 годы)»</t>
  </si>
  <si>
    <t xml:space="preserve"> Отдел образования администрации г.Сельцо    </t>
  </si>
  <si>
    <t>Подпрограмма 5 «Демографическое развитие (2016-2020 годы)»</t>
  </si>
  <si>
    <t>Подпрограмма 6 «Улучшение условий и охраны труда (2016-2020 годы)»</t>
  </si>
  <si>
    <r>
      <t xml:space="preserve">Приложение 8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(2016 - 2020 годы) "</t>
    </r>
    <r>
      <rPr>
        <sz val="14"/>
        <color theme="1"/>
        <rFont val="Times New Roman"/>
        <family val="1"/>
        <charset val="204"/>
      </rPr>
      <t xml:space="preserve">
</t>
    </r>
  </si>
  <si>
    <t>Многофункциональный центр предоставления государственных и муниципальных услуг</t>
  </si>
  <si>
    <t>Подготовка материалов и информации по вопросам физической культуры, спорта и ГТО для официального сайта города Сельцо в сети Интернет</t>
  </si>
  <si>
    <t>Организация и проведение на территории города мероприятий комплекса ГТО</t>
  </si>
  <si>
    <t>Организация поездки на Губернаторскую елку детей, находящихся в сложной жизненной ситуации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</si>
  <si>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</si>
  <si>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</si>
  <si>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</si>
  <si>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Содержание автомобильных дорог общего пользования местного значения и искусственных сооружений на них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</si>
  <si>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</si>
  <si>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</si>
  <si>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</si>
  <si>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Уплата взносов на капитальный ремонт за объекты казны Сельцовского городского округа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</si>
  <si>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</si>
  <si>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Мероприятия в области коммунального хозяйства                              </t>
  </si>
  <si>
    <t>Детско-юношеские спортивные школы</t>
  </si>
  <si>
    <t>Проведение Всероссийской сельскохозяйственной переписи в 2016 году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</si>
  <si>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</si>
  <si>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Основное мероприятие:совершенствование системы подготовки спортивного резерва, развитие спорта высших достижений</t>
  </si>
  <si>
    <t>Финансовая поддержка гандбольного клуба "Сокол"</t>
  </si>
  <si>
    <t>Финансовая поддержка футбольного клуба "Сокол"</t>
  </si>
  <si>
    <t>Обеспечение мероприятий по капитальному ремонту многоквартирных домов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</si>
  <si>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</si>
  <si>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</si>
  <si>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</si>
  <si>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</si>
  <si>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Подготовка объектов ЖКХ к зиме за счет средств местного бюджета</t>
  </si>
  <si>
    <t>Кадровая политика в сфере здравоохранения на территории Сельцовского городского округа</t>
  </si>
  <si>
    <t>Организация водоснабжения населения</t>
  </si>
  <si>
    <t>Государственная поддержка малого и среднего предпринимательства за счет средств местного бюджета</t>
  </si>
  <si>
    <t xml:space="preserve">Государственная поддержка малого и среднего предпринимательства </t>
  </si>
  <si>
    <t>Софинансирование объектов капитальных вложений муниципальной собственности</t>
  </si>
  <si>
    <t>47.1</t>
  </si>
  <si>
    <t>48.1</t>
  </si>
  <si>
    <t>49.1</t>
  </si>
  <si>
    <t>50.1</t>
  </si>
  <si>
    <t>50.2</t>
  </si>
  <si>
    <t>1,2,3,4,5,6,7,8,9,10,11</t>
  </si>
  <si>
    <t>17,18,19,20</t>
  </si>
  <si>
    <t>48,49,50,51</t>
  </si>
  <si>
    <t>56,57,58</t>
  </si>
  <si>
    <t>59,60,61,62</t>
  </si>
  <si>
    <t>32,33,34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</si>
  <si>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</si>
  <si>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</si>
  <si>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</si>
  <si>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Прочие мероприятия по благоустройству городских округов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</si>
  <si>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</si>
  <si>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</si>
  <si>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</si>
  <si>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 xml:space="preserve">                 к постановлению администрации</t>
  </si>
  <si>
    <t xml:space="preserve">                  города Сельцо Брянской области</t>
  </si>
  <si>
    <t>Информационное обеспечение деятельности органов местного самоуправления</t>
  </si>
  <si>
    <t>Обеспечение сохранности автомобильных дорог местного значения и условий безопасности движения по ним за счет средств местного бюджета</t>
  </si>
  <si>
    <t>49.2</t>
  </si>
  <si>
    <t>49.3</t>
  </si>
  <si>
    <t>50.1.1</t>
  </si>
  <si>
    <t>50.1.2</t>
  </si>
  <si>
    <t>50.1.3</t>
  </si>
  <si>
    <t>50.1.4</t>
  </si>
  <si>
    <t>50.1.5</t>
  </si>
  <si>
    <t>50.1.6</t>
  </si>
  <si>
    <t>50.1.7</t>
  </si>
  <si>
    <t>50.1.8</t>
  </si>
  <si>
    <t>50.1.9</t>
  </si>
  <si>
    <t>50.1.10</t>
  </si>
  <si>
    <t>50.2.1</t>
  </si>
  <si>
    <t>50.3</t>
  </si>
  <si>
    <t>50.3.1</t>
  </si>
  <si>
    <t>50.3.2</t>
  </si>
  <si>
    <t>51.1</t>
  </si>
  <si>
    <t>51.1.1</t>
  </si>
  <si>
    <t>51.1.2</t>
  </si>
  <si>
    <t>51.1.3</t>
  </si>
  <si>
    <t>52.1</t>
  </si>
  <si>
    <t>52.2</t>
  </si>
  <si>
    <t xml:space="preserve">
Администрация  -                  2000 руб.,                        Отдел культуры и молодежной политики  - 7400 руб.
</t>
  </si>
  <si>
    <t xml:space="preserve">      от  30  июня 2016 года   № 315  </t>
  </si>
  <si>
    <t xml:space="preserve">
Администрация - 2 500 руб.
Отдел образования -     40 000 руб.
Отдел культуры и молодежной политики- 3 400 руб.</t>
  </si>
  <si>
    <t>12.1.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</si>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</sst>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27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4" fontId="2" fillId="0" borderId="30" xfId="0" applyNumberFormat="1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8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18" xfId="0" applyBorder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19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501"/>
  <sheetViews>
    <sheetView tabSelected="1" workbookViewId="0">
      <selection activeCell="C6" sqref="C6"/>
    </sheetView>
  </sheetViews>
  <sheetFormatPr defaultRowHeight="15" x14ac:dyDescent="0.25"/>
  <cols>
    <col min="1" max="1" width="8.5703125" customWidth="1"/>
    <col min="2" max="2" width="35.5703125" customWidth="1"/>
    <col min="3" max="3" width="17.5703125" customWidth="1"/>
    <col min="4" max="4" width="15.85546875" customWidth="1"/>
    <col min="5" max="6" width="18.28515625" customWidth="1"/>
    <col min="7" max="7" width="37.42578125" customWidth="1"/>
  </cols>
  <sheetData>
    <row r="3" spans="1:9" x14ac:dyDescent="0.25">
      <c r="G3" s="34" t="s">
        <v>156</v>
      </c>
      <c r="I3" s="22"/>
    </row>
    <row r="4" spans="1:9" x14ac:dyDescent="0.25">
      <c r="G4" s="22" t="s">
        <v>126</v>
      </c>
    </row>
    <row r="5" spans="1:9" x14ac:dyDescent="0.25">
      <c r="G5" s="22" t="s">
        <v>127</v>
      </c>
    </row>
    <row r="6" spans="1:9" x14ac:dyDescent="0.25">
      <c r="G6" s="22" t="s">
        <v>153</v>
      </c>
    </row>
    <row r="8" spans="1:9" ht="120" customHeight="1" x14ac:dyDescent="0.25">
      <c r="A8" s="98" t="s">
        <v>76</v>
      </c>
      <c r="B8" s="99"/>
      <c r="C8" s="99"/>
      <c r="D8" s="99"/>
      <c r="E8" s="99"/>
      <c r="F8" s="99"/>
      <c r="G8" s="99"/>
    </row>
    <row r="9" spans="1:9" ht="18" customHeight="1" x14ac:dyDescent="0.25">
      <c r="A9" s="100" t="s">
        <v>40</v>
      </c>
      <c r="B9" s="100"/>
      <c r="C9" s="100"/>
      <c r="D9" s="100"/>
      <c r="E9" s="100"/>
      <c r="F9" s="100"/>
      <c r="G9" s="100"/>
    </row>
    <row r="10" spans="1:9" ht="19.5" thickBot="1" x14ac:dyDescent="0.3">
      <c r="A10" s="88" t="s">
        <v>0</v>
      </c>
      <c r="B10" s="88"/>
      <c r="C10" s="88"/>
      <c r="D10" s="88"/>
      <c r="E10" s="88"/>
      <c r="F10" s="88"/>
      <c r="G10" s="88"/>
    </row>
    <row r="11" spans="1:9" ht="30.6" customHeight="1" x14ac:dyDescent="0.25">
      <c r="A11" s="39" t="s">
        <v>1</v>
      </c>
      <c r="B11" s="39" t="s">
        <v>98</v>
      </c>
      <c r="C11" s="39" t="s">
        <v>2</v>
      </c>
      <c r="D11" s="39" t="s">
        <v>41</v>
      </c>
      <c r="E11" s="39" t="s">
        <v>64</v>
      </c>
      <c r="F11" s="39" t="s">
        <v>65</v>
      </c>
      <c r="G11" s="36" t="s">
        <v>99</v>
      </c>
    </row>
    <row r="12" spans="1:9" ht="81.75" customHeight="1" thickBot="1" x14ac:dyDescent="0.3">
      <c r="A12" s="41"/>
      <c r="B12" s="41"/>
      <c r="C12" s="41"/>
      <c r="D12" s="41"/>
      <c r="E12" s="94"/>
      <c r="F12" s="94"/>
      <c r="G12" s="38"/>
    </row>
    <row r="13" spans="1:9" ht="16.5" thickBot="1" x14ac:dyDescent="0.3">
      <c r="A13" s="1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</row>
    <row r="14" spans="1:9" ht="45" customHeight="1" thickBot="1" x14ac:dyDescent="0.3">
      <c r="A14" s="36">
        <v>1</v>
      </c>
      <c r="B14" s="39" t="s">
        <v>3</v>
      </c>
      <c r="C14" s="39" t="s">
        <v>4</v>
      </c>
      <c r="D14" s="14" t="s">
        <v>42</v>
      </c>
      <c r="E14" s="4">
        <v>1105880</v>
      </c>
      <c r="F14" s="4">
        <v>1105880</v>
      </c>
      <c r="G14" s="54">
        <v>1.2</v>
      </c>
    </row>
    <row r="15" spans="1:9" ht="45.75" customHeight="1" thickBot="1" x14ac:dyDescent="0.3">
      <c r="A15" s="37"/>
      <c r="B15" s="40"/>
      <c r="C15" s="40"/>
      <c r="D15" s="14" t="s">
        <v>5</v>
      </c>
      <c r="E15" s="4">
        <v>0</v>
      </c>
      <c r="F15" s="4">
        <v>0</v>
      </c>
      <c r="G15" s="55"/>
    </row>
    <row r="16" spans="1:9" ht="46.5" customHeight="1" thickBot="1" x14ac:dyDescent="0.3">
      <c r="A16" s="37"/>
      <c r="B16" s="40"/>
      <c r="C16" s="40"/>
      <c r="D16" s="14" t="s">
        <v>6</v>
      </c>
      <c r="E16" s="4">
        <v>0</v>
      </c>
      <c r="F16" s="4">
        <v>0</v>
      </c>
      <c r="G16" s="55"/>
    </row>
    <row r="17" spans="1:7" ht="33" customHeight="1" thickBot="1" x14ac:dyDescent="0.3">
      <c r="A17" s="37"/>
      <c r="B17" s="40"/>
      <c r="C17" s="40"/>
      <c r="D17" s="14" t="s">
        <v>7</v>
      </c>
      <c r="E17" s="4">
        <v>0</v>
      </c>
      <c r="F17" s="4">
        <v>0</v>
      </c>
      <c r="G17" s="55"/>
    </row>
    <row r="18" spans="1:7" ht="23.25" customHeight="1" thickBot="1" x14ac:dyDescent="0.3">
      <c r="A18" s="38"/>
      <c r="B18" s="41"/>
      <c r="C18" s="41"/>
      <c r="D18" s="14" t="s">
        <v>8</v>
      </c>
      <c r="E18" s="4">
        <f>E14+E15+E16+E17</f>
        <v>1105880</v>
      </c>
      <c r="F18" s="4">
        <f>F14+F15+F16+F17</f>
        <v>1105880</v>
      </c>
      <c r="G18" s="56"/>
    </row>
    <row r="19" spans="1:7" ht="48" customHeight="1" thickBot="1" x14ac:dyDescent="0.3">
      <c r="A19" s="36">
        <v>2</v>
      </c>
      <c r="B19" s="39" t="s">
        <v>9</v>
      </c>
      <c r="C19" s="39" t="s">
        <v>4</v>
      </c>
      <c r="D19" s="14" t="s">
        <v>42</v>
      </c>
      <c r="E19" s="4">
        <v>9586551.6999999993</v>
      </c>
      <c r="F19" s="4">
        <v>9586551.6999999993</v>
      </c>
      <c r="G19" s="54" t="s">
        <v>113</v>
      </c>
    </row>
    <row r="20" spans="1:7" ht="51.75" customHeight="1" thickBot="1" x14ac:dyDescent="0.3">
      <c r="A20" s="37"/>
      <c r="B20" s="40"/>
      <c r="C20" s="40"/>
      <c r="D20" s="14" t="s">
        <v>5</v>
      </c>
      <c r="E20" s="4">
        <v>0</v>
      </c>
      <c r="F20" s="4">
        <v>0</v>
      </c>
      <c r="G20" s="55"/>
    </row>
    <row r="21" spans="1:7" ht="52.5" customHeight="1" thickBot="1" x14ac:dyDescent="0.3">
      <c r="A21" s="37"/>
      <c r="B21" s="40"/>
      <c r="C21" s="40"/>
      <c r="D21" s="14" t="s">
        <v>6</v>
      </c>
      <c r="E21" s="4">
        <v>0</v>
      </c>
      <c r="F21" s="4">
        <v>0</v>
      </c>
      <c r="G21" s="55"/>
    </row>
    <row r="22" spans="1:7" ht="35.25" customHeight="1" thickBot="1" x14ac:dyDescent="0.3">
      <c r="A22" s="37"/>
      <c r="B22" s="40"/>
      <c r="C22" s="40"/>
      <c r="D22" s="14" t="s">
        <v>7</v>
      </c>
      <c r="E22" s="4">
        <v>0</v>
      </c>
      <c r="F22" s="4">
        <v>0</v>
      </c>
      <c r="G22" s="55"/>
    </row>
    <row r="23" spans="1:7" ht="27.75" customHeight="1" thickBot="1" x14ac:dyDescent="0.3">
      <c r="A23" s="38"/>
      <c r="B23" s="41"/>
      <c r="C23" s="41"/>
      <c r="D23" s="15" t="s">
        <v>8</v>
      </c>
      <c r="E23" s="26">
        <f t="shared" ref="E23:F23" si="0">E19+E20+E21+E22</f>
        <v>9586551.6999999993</v>
      </c>
      <c r="F23" s="4">
        <f t="shared" si="0"/>
        <v>9586551.6999999993</v>
      </c>
      <c r="G23" s="56"/>
    </row>
    <row r="24" spans="1:7" ht="48.75" customHeight="1" thickBot="1" x14ac:dyDescent="0.3">
      <c r="A24" s="36">
        <v>3</v>
      </c>
      <c r="B24" s="39" t="s">
        <v>128</v>
      </c>
      <c r="C24" s="39" t="s">
        <v>4</v>
      </c>
      <c r="D24" s="14" t="s">
        <v>42</v>
      </c>
      <c r="E24" s="4">
        <v>150000</v>
      </c>
      <c r="F24" s="4">
        <v>150000</v>
      </c>
      <c r="G24" s="51" t="s">
        <v>155</v>
      </c>
    </row>
    <row r="25" spans="1:7" ht="46.5" customHeight="1" thickBot="1" x14ac:dyDescent="0.3">
      <c r="A25" s="37"/>
      <c r="B25" s="40"/>
      <c r="C25" s="40"/>
      <c r="D25" s="14" t="s">
        <v>5</v>
      </c>
      <c r="E25" s="4">
        <v>0</v>
      </c>
      <c r="F25" s="4">
        <v>0</v>
      </c>
      <c r="G25" s="52"/>
    </row>
    <row r="26" spans="1:7" ht="50.25" customHeight="1" thickBot="1" x14ac:dyDescent="0.3">
      <c r="A26" s="37"/>
      <c r="B26" s="40"/>
      <c r="C26" s="40"/>
      <c r="D26" s="14" t="s">
        <v>6</v>
      </c>
      <c r="E26" s="4">
        <v>0</v>
      </c>
      <c r="F26" s="4">
        <v>0</v>
      </c>
      <c r="G26" s="52"/>
    </row>
    <row r="27" spans="1:7" ht="42.75" customHeight="1" thickBot="1" x14ac:dyDescent="0.3">
      <c r="A27" s="37"/>
      <c r="B27" s="40"/>
      <c r="C27" s="40"/>
      <c r="D27" s="14" t="s">
        <v>7</v>
      </c>
      <c r="E27" s="4">
        <v>0</v>
      </c>
      <c r="F27" s="4">
        <v>0</v>
      </c>
      <c r="G27" s="52"/>
    </row>
    <row r="28" spans="1:7" ht="27.75" customHeight="1" thickBot="1" x14ac:dyDescent="0.3">
      <c r="A28" s="38"/>
      <c r="B28" s="41"/>
      <c r="C28" s="41"/>
      <c r="D28" s="15" t="s">
        <v>8</v>
      </c>
      <c r="E28" s="26">
        <f t="shared" ref="E28:F28" si="1">E24+E25+E26+E27</f>
        <v>150000</v>
      </c>
      <c r="F28" s="4">
        <f t="shared" si="1"/>
        <v>150000</v>
      </c>
      <c r="G28" s="53"/>
    </row>
    <row r="29" spans="1:7" ht="49.5" customHeight="1" thickBot="1" x14ac:dyDescent="0.3">
      <c r="A29" s="36">
        <v>4</v>
      </c>
      <c r="B29" s="57" t="s">
        <v>16</v>
      </c>
      <c r="C29" s="39" t="s">
        <v>4</v>
      </c>
      <c r="D29" s="14" t="s">
        <v>42</v>
      </c>
      <c r="E29" s="4">
        <v>1167471</v>
      </c>
      <c r="F29" s="4">
        <v>1167471</v>
      </c>
      <c r="G29" s="54">
        <v>12</v>
      </c>
    </row>
    <row r="30" spans="1:7" ht="49.5" customHeight="1" thickBot="1" x14ac:dyDescent="0.3">
      <c r="A30" s="37"/>
      <c r="B30" s="58"/>
      <c r="C30" s="40"/>
      <c r="D30" s="14" t="s">
        <v>5</v>
      </c>
      <c r="E30" s="4">
        <v>0</v>
      </c>
      <c r="F30" s="4">
        <v>0</v>
      </c>
      <c r="G30" s="55"/>
    </row>
    <row r="31" spans="1:7" ht="54.75" customHeight="1" thickBot="1" x14ac:dyDescent="0.3">
      <c r="A31" s="37"/>
      <c r="B31" s="58"/>
      <c r="C31" s="40"/>
      <c r="D31" s="14" t="s">
        <v>6</v>
      </c>
      <c r="E31" s="4">
        <v>0</v>
      </c>
      <c r="F31" s="4">
        <v>0</v>
      </c>
      <c r="G31" s="55"/>
    </row>
    <row r="32" spans="1:7" ht="49.5" customHeight="1" thickBot="1" x14ac:dyDescent="0.3">
      <c r="A32" s="37"/>
      <c r="B32" s="58"/>
      <c r="C32" s="40"/>
      <c r="D32" s="14" t="s">
        <v>7</v>
      </c>
      <c r="E32" s="4">
        <v>0</v>
      </c>
      <c r="F32" s="4">
        <v>0</v>
      </c>
      <c r="G32" s="55"/>
    </row>
    <row r="33" spans="1:7" ht="29.25" customHeight="1" thickBot="1" x14ac:dyDescent="0.3">
      <c r="A33" s="38"/>
      <c r="B33" s="59"/>
      <c r="C33" s="41"/>
      <c r="D33" s="14" t="s">
        <v>8</v>
      </c>
      <c r="E33" s="4">
        <f t="shared" ref="E33:F33" si="2">E29+E30+E31+E32</f>
        <v>1167471</v>
      </c>
      <c r="F33" s="4">
        <f t="shared" si="2"/>
        <v>1167471</v>
      </c>
      <c r="G33" s="56"/>
    </row>
    <row r="34" spans="1:7" ht="45" customHeight="1" thickBot="1" x14ac:dyDescent="0.3">
      <c r="A34" s="36">
        <v>5</v>
      </c>
      <c r="B34" s="57" t="s">
        <v>100</v>
      </c>
      <c r="C34" s="39" t="s">
        <v>4</v>
      </c>
      <c r="D34" s="14" t="s">
        <v>42</v>
      </c>
      <c r="E34" s="4">
        <v>0</v>
      </c>
      <c r="F34" s="4">
        <v>0</v>
      </c>
      <c r="G34" s="54">
        <v>13</v>
      </c>
    </row>
    <row r="35" spans="1:7" ht="45" customHeight="1" thickBot="1" x14ac:dyDescent="0.3">
      <c r="A35" s="37"/>
      <c r="B35" s="58"/>
      <c r="C35" s="40"/>
      <c r="D35" s="14" t="s">
        <v>5</v>
      </c>
      <c r="E35" s="4">
        <v>550</v>
      </c>
      <c r="F35" s="4">
        <v>550</v>
      </c>
      <c r="G35" s="55"/>
    </row>
    <row r="36" spans="1:7" ht="45" customHeight="1" thickBot="1" x14ac:dyDescent="0.3">
      <c r="A36" s="37"/>
      <c r="B36" s="58"/>
      <c r="C36" s="40"/>
      <c r="D36" s="14" t="s">
        <v>6</v>
      </c>
      <c r="E36" s="4">
        <v>0</v>
      </c>
      <c r="F36" s="4">
        <v>0</v>
      </c>
      <c r="G36" s="55"/>
    </row>
    <row r="37" spans="1:7" ht="45" customHeight="1" thickBot="1" x14ac:dyDescent="0.3">
      <c r="A37" s="37"/>
      <c r="B37" s="58"/>
      <c r="C37" s="40"/>
      <c r="D37" s="14" t="s">
        <v>7</v>
      </c>
      <c r="E37" s="4">
        <v>0</v>
      </c>
      <c r="F37" s="4">
        <v>0</v>
      </c>
      <c r="G37" s="55"/>
    </row>
    <row r="38" spans="1:7" ht="26.25" customHeight="1" thickBot="1" x14ac:dyDescent="0.3">
      <c r="A38" s="38"/>
      <c r="B38" s="59"/>
      <c r="C38" s="41"/>
      <c r="D38" s="14" t="s">
        <v>8</v>
      </c>
      <c r="E38" s="4">
        <f>E34+E35+E36+E37</f>
        <v>550</v>
      </c>
      <c r="F38" s="4">
        <f>F34+F35+F36+F37</f>
        <v>550</v>
      </c>
      <c r="G38" s="56"/>
    </row>
    <row r="39" spans="1:7" ht="45" customHeight="1" thickBot="1" x14ac:dyDescent="0.3">
      <c r="A39" s="36">
        <v>6</v>
      </c>
      <c r="B39" s="57" t="s">
        <v>119</v>
      </c>
      <c r="C39" s="39" t="s">
        <v>4</v>
      </c>
      <c r="D39" s="14" t="s">
        <v>42</v>
      </c>
      <c r="E39" s="4">
        <v>0</v>
      </c>
      <c r="F39" s="4">
        <v>0</v>
      </c>
      <c r="G39" s="54">
        <v>14.15</v>
      </c>
    </row>
    <row r="40" spans="1:7" ht="48.75" customHeight="1" thickBot="1" x14ac:dyDescent="0.3">
      <c r="A40" s="37"/>
      <c r="B40" s="58"/>
      <c r="C40" s="40"/>
      <c r="D40" s="14" t="s">
        <v>5</v>
      </c>
      <c r="E40" s="4">
        <v>0</v>
      </c>
      <c r="F40" s="4">
        <v>0</v>
      </c>
      <c r="G40" s="55"/>
    </row>
    <row r="41" spans="1:7" ht="49.5" customHeight="1" thickBot="1" x14ac:dyDescent="0.3">
      <c r="A41" s="37"/>
      <c r="B41" s="58"/>
      <c r="C41" s="40"/>
      <c r="D41" s="14" t="s">
        <v>6</v>
      </c>
      <c r="E41" s="4">
        <v>751680</v>
      </c>
      <c r="F41" s="4">
        <v>751680</v>
      </c>
      <c r="G41" s="55"/>
    </row>
    <row r="42" spans="1:7" ht="36" customHeight="1" thickBot="1" x14ac:dyDescent="0.3">
      <c r="A42" s="37"/>
      <c r="B42" s="58"/>
      <c r="C42" s="40"/>
      <c r="D42" s="14" t="s">
        <v>7</v>
      </c>
      <c r="E42" s="4">
        <v>0</v>
      </c>
      <c r="F42" s="4">
        <v>0</v>
      </c>
      <c r="G42" s="55"/>
    </row>
    <row r="43" spans="1:7" ht="23.25" customHeight="1" thickBot="1" x14ac:dyDescent="0.3">
      <c r="A43" s="38"/>
      <c r="B43" s="59"/>
      <c r="C43" s="41"/>
      <c r="D43" s="14" t="s">
        <v>8</v>
      </c>
      <c r="E43" s="4">
        <f t="shared" ref="E43:F43" si="3">E39+E40+E41+E42</f>
        <v>751680</v>
      </c>
      <c r="F43" s="4">
        <f t="shared" si="3"/>
        <v>751680</v>
      </c>
      <c r="G43" s="56"/>
    </row>
    <row r="44" spans="1:7" ht="45" customHeight="1" thickBot="1" x14ac:dyDescent="0.3">
      <c r="A44" s="42">
        <v>7</v>
      </c>
      <c r="B44" s="45" t="s">
        <v>81</v>
      </c>
      <c r="C44" s="48" t="s">
        <v>4</v>
      </c>
      <c r="D44" s="35" t="s">
        <v>42</v>
      </c>
      <c r="E44" s="33">
        <v>0</v>
      </c>
      <c r="F44" s="33">
        <v>0</v>
      </c>
      <c r="G44" s="51">
        <v>16</v>
      </c>
    </row>
    <row r="45" spans="1:7" ht="45" customHeight="1" thickBot="1" x14ac:dyDescent="0.3">
      <c r="A45" s="43"/>
      <c r="B45" s="46"/>
      <c r="C45" s="49"/>
      <c r="D45" s="35" t="s">
        <v>5</v>
      </c>
      <c r="E45" s="33">
        <v>603877</v>
      </c>
      <c r="F45" s="33">
        <v>603877</v>
      </c>
      <c r="G45" s="52"/>
    </row>
    <row r="46" spans="1:7" ht="45" customHeight="1" thickBot="1" x14ac:dyDescent="0.3">
      <c r="A46" s="43"/>
      <c r="B46" s="46"/>
      <c r="C46" s="49"/>
      <c r="D46" s="35" t="s">
        <v>6</v>
      </c>
      <c r="E46" s="33">
        <v>0</v>
      </c>
      <c r="F46" s="33">
        <v>0</v>
      </c>
      <c r="G46" s="52"/>
    </row>
    <row r="47" spans="1:7" ht="30.75" customHeight="1" thickBot="1" x14ac:dyDescent="0.3">
      <c r="A47" s="43"/>
      <c r="B47" s="46"/>
      <c r="C47" s="49"/>
      <c r="D47" s="35" t="s">
        <v>7</v>
      </c>
      <c r="E47" s="33">
        <v>0</v>
      </c>
      <c r="F47" s="33">
        <v>0</v>
      </c>
      <c r="G47" s="52"/>
    </row>
    <row r="48" spans="1:7" ht="24.75" customHeight="1" thickBot="1" x14ac:dyDescent="0.3">
      <c r="A48" s="44"/>
      <c r="B48" s="47"/>
      <c r="C48" s="50"/>
      <c r="D48" s="35" t="s">
        <v>8</v>
      </c>
      <c r="E48" s="33">
        <f t="shared" ref="E48:F48" si="4">E44+E45+E46+E47</f>
        <v>603877</v>
      </c>
      <c r="F48" s="33">
        <f t="shared" si="4"/>
        <v>603877</v>
      </c>
      <c r="G48" s="53"/>
    </row>
    <row r="49" spans="1:7" ht="45" customHeight="1" thickBot="1" x14ac:dyDescent="0.3">
      <c r="A49" s="42">
        <v>8</v>
      </c>
      <c r="B49" s="45" t="s">
        <v>17</v>
      </c>
      <c r="C49" s="48" t="s">
        <v>4</v>
      </c>
      <c r="D49" s="35" t="s">
        <v>42</v>
      </c>
      <c r="E49" s="33">
        <v>1457619</v>
      </c>
      <c r="F49" s="33">
        <v>1457619</v>
      </c>
      <c r="G49" s="51" t="s">
        <v>114</v>
      </c>
    </row>
    <row r="50" spans="1:7" ht="45" customHeight="1" thickBot="1" x14ac:dyDescent="0.3">
      <c r="A50" s="43"/>
      <c r="B50" s="46"/>
      <c r="C50" s="49"/>
      <c r="D50" s="35" t="s">
        <v>5</v>
      </c>
      <c r="E50" s="33">
        <v>0</v>
      </c>
      <c r="F50" s="33">
        <v>0</v>
      </c>
      <c r="G50" s="52"/>
    </row>
    <row r="51" spans="1:7" ht="45" customHeight="1" thickBot="1" x14ac:dyDescent="0.3">
      <c r="A51" s="43"/>
      <c r="B51" s="46"/>
      <c r="C51" s="49"/>
      <c r="D51" s="35" t="s">
        <v>6</v>
      </c>
      <c r="E51" s="33">
        <v>0</v>
      </c>
      <c r="F51" s="33">
        <v>0</v>
      </c>
      <c r="G51" s="52"/>
    </row>
    <row r="52" spans="1:7" ht="45" customHeight="1" thickBot="1" x14ac:dyDescent="0.3">
      <c r="A52" s="43"/>
      <c r="B52" s="46"/>
      <c r="C52" s="49"/>
      <c r="D52" s="35" t="s">
        <v>7</v>
      </c>
      <c r="E52" s="33">
        <v>0</v>
      </c>
      <c r="F52" s="33">
        <v>0</v>
      </c>
      <c r="G52" s="52"/>
    </row>
    <row r="53" spans="1:7" ht="26.25" customHeight="1" thickBot="1" x14ac:dyDescent="0.3">
      <c r="A53" s="44"/>
      <c r="B53" s="47"/>
      <c r="C53" s="50"/>
      <c r="D53" s="35" t="s">
        <v>8</v>
      </c>
      <c r="E53" s="33">
        <f t="shared" ref="E53:F53" si="5">E49+E50+E51+E52</f>
        <v>1457619</v>
      </c>
      <c r="F53" s="33">
        <f t="shared" si="5"/>
        <v>1457619</v>
      </c>
      <c r="G53" s="53"/>
    </row>
    <row r="54" spans="1:7" ht="46.5" customHeight="1" thickBot="1" x14ac:dyDescent="0.3">
      <c r="A54" s="42">
        <v>9</v>
      </c>
      <c r="B54" s="45" t="s">
        <v>10</v>
      </c>
      <c r="C54" s="48" t="s">
        <v>4</v>
      </c>
      <c r="D54" s="35" t="s">
        <v>42</v>
      </c>
      <c r="E54" s="33">
        <v>36000</v>
      </c>
      <c r="F54" s="33">
        <v>36000</v>
      </c>
      <c r="G54" s="51">
        <v>21</v>
      </c>
    </row>
    <row r="55" spans="1:7" ht="52.5" customHeight="1" thickBot="1" x14ac:dyDescent="0.3">
      <c r="A55" s="43"/>
      <c r="B55" s="46"/>
      <c r="C55" s="49"/>
      <c r="D55" s="35" t="s">
        <v>5</v>
      </c>
      <c r="E55" s="33">
        <v>0</v>
      </c>
      <c r="F55" s="33">
        <v>0</v>
      </c>
      <c r="G55" s="52"/>
    </row>
    <row r="56" spans="1:7" ht="45" customHeight="1" thickBot="1" x14ac:dyDescent="0.3">
      <c r="A56" s="43"/>
      <c r="B56" s="46"/>
      <c r="C56" s="49"/>
      <c r="D56" s="35" t="s">
        <v>6</v>
      </c>
      <c r="E56" s="33">
        <v>0</v>
      </c>
      <c r="F56" s="33">
        <v>0</v>
      </c>
      <c r="G56" s="52"/>
    </row>
    <row r="57" spans="1:7" ht="37.5" customHeight="1" thickBot="1" x14ac:dyDescent="0.3">
      <c r="A57" s="43"/>
      <c r="B57" s="46"/>
      <c r="C57" s="49"/>
      <c r="D57" s="35" t="s">
        <v>7</v>
      </c>
      <c r="E57" s="33">
        <v>0</v>
      </c>
      <c r="F57" s="33">
        <v>0</v>
      </c>
      <c r="G57" s="52"/>
    </row>
    <row r="58" spans="1:7" ht="29.25" customHeight="1" thickBot="1" x14ac:dyDescent="0.3">
      <c r="A58" s="44"/>
      <c r="B58" s="47"/>
      <c r="C58" s="50"/>
      <c r="D58" s="35" t="s">
        <v>8</v>
      </c>
      <c r="E58" s="33">
        <f t="shared" ref="E58:F58" si="6">E54+E55+E56+E57</f>
        <v>36000</v>
      </c>
      <c r="F58" s="33">
        <f t="shared" si="6"/>
        <v>36000</v>
      </c>
      <c r="G58" s="53"/>
    </row>
    <row r="59" spans="1:7" ht="48.75" customHeight="1" thickBot="1" x14ac:dyDescent="0.3">
      <c r="A59" s="42">
        <v>10</v>
      </c>
      <c r="B59" s="45" t="s">
        <v>82</v>
      </c>
      <c r="C59" s="48" t="s">
        <v>4</v>
      </c>
      <c r="D59" s="35" t="s">
        <v>42</v>
      </c>
      <c r="E59" s="33">
        <v>0</v>
      </c>
      <c r="F59" s="33">
        <v>0</v>
      </c>
      <c r="G59" s="51">
        <v>22</v>
      </c>
    </row>
    <row r="60" spans="1:7" ht="51" customHeight="1" thickBot="1" x14ac:dyDescent="0.3">
      <c r="A60" s="43"/>
      <c r="B60" s="46"/>
      <c r="C60" s="49"/>
      <c r="D60" s="35" t="s">
        <v>5</v>
      </c>
      <c r="E60" s="33">
        <v>0</v>
      </c>
      <c r="F60" s="33">
        <v>0</v>
      </c>
      <c r="G60" s="52"/>
    </row>
    <row r="61" spans="1:7" ht="51" customHeight="1" thickBot="1" x14ac:dyDescent="0.3">
      <c r="A61" s="43"/>
      <c r="B61" s="46"/>
      <c r="C61" s="49"/>
      <c r="D61" s="35" t="s">
        <v>6</v>
      </c>
      <c r="E61" s="33">
        <v>11125</v>
      </c>
      <c r="F61" s="33">
        <v>11125</v>
      </c>
      <c r="G61" s="52"/>
    </row>
    <row r="62" spans="1:7" ht="42.75" customHeight="1" thickBot="1" x14ac:dyDescent="0.3">
      <c r="A62" s="43"/>
      <c r="B62" s="46"/>
      <c r="C62" s="49"/>
      <c r="D62" s="35" t="s">
        <v>7</v>
      </c>
      <c r="E62" s="33">
        <v>0</v>
      </c>
      <c r="F62" s="33">
        <v>0</v>
      </c>
      <c r="G62" s="52"/>
    </row>
    <row r="63" spans="1:7" ht="24.75" customHeight="1" thickBot="1" x14ac:dyDescent="0.3">
      <c r="A63" s="44"/>
      <c r="B63" s="47"/>
      <c r="C63" s="50"/>
      <c r="D63" s="35" t="s">
        <v>8</v>
      </c>
      <c r="E63" s="33">
        <f>E59+E60+E61+E62</f>
        <v>11125</v>
      </c>
      <c r="F63" s="33">
        <f>F59+F60+F61+F62</f>
        <v>11125</v>
      </c>
      <c r="G63" s="53"/>
    </row>
    <row r="64" spans="1:7" ht="50.25" customHeight="1" thickBot="1" x14ac:dyDescent="0.3">
      <c r="A64" s="42">
        <v>11</v>
      </c>
      <c r="B64" s="45" t="s">
        <v>83</v>
      </c>
      <c r="C64" s="48" t="s">
        <v>4</v>
      </c>
      <c r="D64" s="35" t="s">
        <v>42</v>
      </c>
      <c r="E64" s="33">
        <v>0</v>
      </c>
      <c r="F64" s="33">
        <v>0</v>
      </c>
      <c r="G64" s="51">
        <v>23</v>
      </c>
    </row>
    <row r="65" spans="1:7" ht="51" customHeight="1" thickBot="1" x14ac:dyDescent="0.3">
      <c r="A65" s="43"/>
      <c r="B65" s="46"/>
      <c r="C65" s="49"/>
      <c r="D65" s="35" t="s">
        <v>5</v>
      </c>
      <c r="E65" s="33">
        <v>0</v>
      </c>
      <c r="F65" s="33">
        <v>0</v>
      </c>
      <c r="G65" s="52"/>
    </row>
    <row r="66" spans="1:7" ht="48.75" customHeight="1" thickBot="1" x14ac:dyDescent="0.3">
      <c r="A66" s="43"/>
      <c r="B66" s="46"/>
      <c r="C66" s="49"/>
      <c r="D66" s="35" t="s">
        <v>6</v>
      </c>
      <c r="E66" s="33">
        <v>73455</v>
      </c>
      <c r="F66" s="33">
        <v>73455</v>
      </c>
      <c r="G66" s="52"/>
    </row>
    <row r="67" spans="1:7" ht="40.5" customHeight="1" thickBot="1" x14ac:dyDescent="0.3">
      <c r="A67" s="43"/>
      <c r="B67" s="46"/>
      <c r="C67" s="49"/>
      <c r="D67" s="35" t="s">
        <v>7</v>
      </c>
      <c r="E67" s="33">
        <v>0</v>
      </c>
      <c r="F67" s="33">
        <v>0</v>
      </c>
      <c r="G67" s="52"/>
    </row>
    <row r="68" spans="1:7" ht="30.75" customHeight="1" thickBot="1" x14ac:dyDescent="0.3">
      <c r="A68" s="44"/>
      <c r="B68" s="47"/>
      <c r="C68" s="50"/>
      <c r="D68" s="35" t="s">
        <v>8</v>
      </c>
      <c r="E68" s="33">
        <f t="shared" ref="E68:F68" si="7">E64+E65+E66+E67</f>
        <v>73455</v>
      </c>
      <c r="F68" s="33">
        <f t="shared" si="7"/>
        <v>73455</v>
      </c>
      <c r="G68" s="53"/>
    </row>
    <row r="69" spans="1:7" ht="47.25" customHeight="1" thickBot="1" x14ac:dyDescent="0.3">
      <c r="A69" s="42">
        <v>12</v>
      </c>
      <c r="B69" s="45" t="s">
        <v>101</v>
      </c>
      <c r="C69" s="48" t="s">
        <v>4</v>
      </c>
      <c r="D69" s="35" t="s">
        <v>42</v>
      </c>
      <c r="E69" s="33">
        <v>208213.62</v>
      </c>
      <c r="F69" s="33">
        <v>208213.62</v>
      </c>
      <c r="G69" s="51">
        <v>23</v>
      </c>
    </row>
    <row r="70" spans="1:7" ht="51.75" customHeight="1" thickBot="1" x14ac:dyDescent="0.3">
      <c r="A70" s="43"/>
      <c r="B70" s="46"/>
      <c r="C70" s="49"/>
      <c r="D70" s="35" t="s">
        <v>5</v>
      </c>
      <c r="E70" s="33">
        <v>0</v>
      </c>
      <c r="F70" s="33">
        <v>0</v>
      </c>
      <c r="G70" s="52"/>
    </row>
    <row r="71" spans="1:7" ht="48" customHeight="1" thickBot="1" x14ac:dyDescent="0.3">
      <c r="A71" s="43"/>
      <c r="B71" s="46"/>
      <c r="C71" s="49"/>
      <c r="D71" s="35" t="s">
        <v>6</v>
      </c>
      <c r="E71" s="33">
        <v>0</v>
      </c>
      <c r="F71" s="33">
        <v>0</v>
      </c>
      <c r="G71" s="52"/>
    </row>
    <row r="72" spans="1:7" ht="33.75" customHeight="1" thickBot="1" x14ac:dyDescent="0.3">
      <c r="A72" s="43"/>
      <c r="B72" s="46"/>
      <c r="C72" s="49"/>
      <c r="D72" s="35" t="s">
        <v>7</v>
      </c>
      <c r="E72" s="33">
        <v>0</v>
      </c>
      <c r="F72" s="33">
        <v>0</v>
      </c>
      <c r="G72" s="52"/>
    </row>
    <row r="73" spans="1:7" ht="25.5" customHeight="1" thickBot="1" x14ac:dyDescent="0.3">
      <c r="A73" s="44"/>
      <c r="B73" s="47"/>
      <c r="C73" s="50"/>
      <c r="D73" s="35" t="s">
        <v>8</v>
      </c>
      <c r="E73" s="33">
        <f t="shared" ref="E73:F73" si="8">E69+E70+E71+E72</f>
        <v>208213.62</v>
      </c>
      <c r="F73" s="33">
        <f t="shared" si="8"/>
        <v>208213.62</v>
      </c>
      <c r="G73" s="53"/>
    </row>
    <row r="74" spans="1:7" ht="52.5" customHeight="1" thickBot="1" x14ac:dyDescent="0.3">
      <c r="A74" s="42">
        <v>13</v>
      </c>
      <c r="B74" s="45" t="s">
        <v>129</v>
      </c>
      <c r="C74" s="48" t="s">
        <v>4</v>
      </c>
      <c r="D74" s="35" t="s">
        <v>42</v>
      </c>
      <c r="E74" s="33">
        <v>511063</v>
      </c>
      <c r="F74" s="33">
        <v>511063</v>
      </c>
      <c r="G74" s="51">
        <v>23</v>
      </c>
    </row>
    <row r="75" spans="1:7" ht="47.25" customHeight="1" thickBot="1" x14ac:dyDescent="0.3">
      <c r="A75" s="43"/>
      <c r="B75" s="46"/>
      <c r="C75" s="49"/>
      <c r="D75" s="35" t="s">
        <v>5</v>
      </c>
      <c r="E75" s="33">
        <v>0</v>
      </c>
      <c r="F75" s="33">
        <v>0</v>
      </c>
      <c r="G75" s="52"/>
    </row>
    <row r="76" spans="1:7" ht="50.25" customHeight="1" thickBot="1" x14ac:dyDescent="0.3">
      <c r="A76" s="43"/>
      <c r="B76" s="46"/>
      <c r="C76" s="49"/>
      <c r="D76" s="35" t="s">
        <v>6</v>
      </c>
      <c r="E76" s="33">
        <v>0</v>
      </c>
      <c r="F76" s="33">
        <v>0</v>
      </c>
      <c r="G76" s="52"/>
    </row>
    <row r="77" spans="1:7" ht="41.25" customHeight="1" thickBot="1" x14ac:dyDescent="0.3">
      <c r="A77" s="43"/>
      <c r="B77" s="46"/>
      <c r="C77" s="49"/>
      <c r="D77" s="35" t="s">
        <v>7</v>
      </c>
      <c r="E77" s="33">
        <v>0</v>
      </c>
      <c r="F77" s="33">
        <v>0</v>
      </c>
      <c r="G77" s="52"/>
    </row>
    <row r="78" spans="1:7" ht="25.5" customHeight="1" thickBot="1" x14ac:dyDescent="0.3">
      <c r="A78" s="44"/>
      <c r="B78" s="47"/>
      <c r="C78" s="50"/>
      <c r="D78" s="35" t="s">
        <v>8</v>
      </c>
      <c r="E78" s="33">
        <f t="shared" ref="E78:F78" si="9">E74+E75+E76+E77</f>
        <v>511063</v>
      </c>
      <c r="F78" s="33">
        <f t="shared" si="9"/>
        <v>511063</v>
      </c>
      <c r="G78" s="53"/>
    </row>
    <row r="79" spans="1:7" ht="47.25" customHeight="1" thickBot="1" x14ac:dyDescent="0.3">
      <c r="A79" s="42">
        <v>14</v>
      </c>
      <c r="B79" s="45" t="s">
        <v>84</v>
      </c>
      <c r="C79" s="48" t="s">
        <v>4</v>
      </c>
      <c r="D79" s="35" t="s">
        <v>42</v>
      </c>
      <c r="E79" s="33">
        <v>3575954.7</v>
      </c>
      <c r="F79" s="33">
        <v>3575954.7</v>
      </c>
      <c r="G79" s="51">
        <v>24</v>
      </c>
    </row>
    <row r="80" spans="1:7" ht="48.75" customHeight="1" thickBot="1" x14ac:dyDescent="0.3">
      <c r="A80" s="43"/>
      <c r="B80" s="46"/>
      <c r="C80" s="49"/>
      <c r="D80" s="35" t="s">
        <v>5</v>
      </c>
      <c r="E80" s="33">
        <v>0</v>
      </c>
      <c r="F80" s="33">
        <v>0</v>
      </c>
      <c r="G80" s="52"/>
    </row>
    <row r="81" spans="1:7" ht="47.25" customHeight="1" thickBot="1" x14ac:dyDescent="0.3">
      <c r="A81" s="43"/>
      <c r="B81" s="46"/>
      <c r="C81" s="49"/>
      <c r="D81" s="35" t="s">
        <v>6</v>
      </c>
      <c r="E81" s="33">
        <v>0</v>
      </c>
      <c r="F81" s="33">
        <v>0</v>
      </c>
      <c r="G81" s="52"/>
    </row>
    <row r="82" spans="1:7" ht="36" customHeight="1" thickBot="1" x14ac:dyDescent="0.3">
      <c r="A82" s="43"/>
      <c r="B82" s="46"/>
      <c r="C82" s="49"/>
      <c r="D82" s="35" t="s">
        <v>7</v>
      </c>
      <c r="E82" s="33">
        <v>0</v>
      </c>
      <c r="F82" s="33">
        <v>0</v>
      </c>
      <c r="G82" s="52"/>
    </row>
    <row r="83" spans="1:7" ht="27.75" customHeight="1" thickBot="1" x14ac:dyDescent="0.3">
      <c r="A83" s="44"/>
      <c r="B83" s="47"/>
      <c r="C83" s="50"/>
      <c r="D83" s="35" t="s">
        <v>8</v>
      </c>
      <c r="E83" s="33">
        <f t="shared" ref="E83:F83" si="10">E79+E80+E81+E82</f>
        <v>3575954.7</v>
      </c>
      <c r="F83" s="33">
        <f t="shared" si="10"/>
        <v>3575954.7</v>
      </c>
      <c r="G83" s="53"/>
    </row>
    <row r="84" spans="1:7" ht="46.5" customHeight="1" thickBot="1" x14ac:dyDescent="0.3">
      <c r="A84" s="42">
        <v>15</v>
      </c>
      <c r="B84" s="45" t="s">
        <v>11</v>
      </c>
      <c r="C84" s="48" t="s">
        <v>4</v>
      </c>
      <c r="D84" s="35" t="s">
        <v>42</v>
      </c>
      <c r="E84" s="33">
        <v>150000</v>
      </c>
      <c r="F84" s="33">
        <v>150000</v>
      </c>
      <c r="G84" s="51">
        <v>25</v>
      </c>
    </row>
    <row r="85" spans="1:7" ht="48.75" customHeight="1" thickBot="1" x14ac:dyDescent="0.3">
      <c r="A85" s="43"/>
      <c r="B85" s="46"/>
      <c r="C85" s="49"/>
      <c r="D85" s="35" t="s">
        <v>5</v>
      </c>
      <c r="E85" s="33">
        <v>0</v>
      </c>
      <c r="F85" s="33">
        <v>0</v>
      </c>
      <c r="G85" s="52"/>
    </row>
    <row r="86" spans="1:7" ht="45.75" customHeight="1" thickBot="1" x14ac:dyDescent="0.3">
      <c r="A86" s="43"/>
      <c r="B86" s="46"/>
      <c r="C86" s="49"/>
      <c r="D86" s="35" t="s">
        <v>6</v>
      </c>
      <c r="E86" s="33">
        <v>0</v>
      </c>
      <c r="F86" s="33">
        <v>0</v>
      </c>
      <c r="G86" s="52"/>
    </row>
    <row r="87" spans="1:7" ht="38.25" customHeight="1" thickBot="1" x14ac:dyDescent="0.3">
      <c r="A87" s="43"/>
      <c r="B87" s="46"/>
      <c r="C87" s="49"/>
      <c r="D87" s="35" t="s">
        <v>7</v>
      </c>
      <c r="E87" s="33">
        <v>0</v>
      </c>
      <c r="F87" s="33">
        <v>0</v>
      </c>
      <c r="G87" s="52"/>
    </row>
    <row r="88" spans="1:7" ht="25.5" customHeight="1" thickBot="1" x14ac:dyDescent="0.3">
      <c r="A88" s="44"/>
      <c r="B88" s="47"/>
      <c r="C88" s="50"/>
      <c r="D88" s="35" t="s">
        <v>8</v>
      </c>
      <c r="E88" s="33">
        <f t="shared" ref="E88:F88" si="11">E84+E85+E86+E87</f>
        <v>150000</v>
      </c>
      <c r="F88" s="33">
        <f t="shared" si="11"/>
        <v>150000</v>
      </c>
      <c r="G88" s="53"/>
    </row>
    <row r="89" spans="1:7" ht="48" customHeight="1" thickBot="1" x14ac:dyDescent="0.3">
      <c r="A89" s="42">
        <v>16</v>
      </c>
      <c r="B89" s="45" t="s">
        <v>120</v>
      </c>
      <c r="C89" s="48" t="s">
        <v>4</v>
      </c>
      <c r="D89" s="35" t="s">
        <v>42</v>
      </c>
      <c r="E89" s="33">
        <v>1197950</v>
      </c>
      <c r="F89" s="33">
        <v>1197950</v>
      </c>
      <c r="G89" s="51">
        <v>26</v>
      </c>
    </row>
    <row r="90" spans="1:7" ht="54.75" customHeight="1" thickBot="1" x14ac:dyDescent="0.3">
      <c r="A90" s="43"/>
      <c r="B90" s="46"/>
      <c r="C90" s="49"/>
      <c r="D90" s="35" t="s">
        <v>5</v>
      </c>
      <c r="E90" s="33">
        <v>0</v>
      </c>
      <c r="F90" s="33">
        <v>0</v>
      </c>
      <c r="G90" s="52"/>
    </row>
    <row r="91" spans="1:7" ht="54.75" customHeight="1" thickBot="1" x14ac:dyDescent="0.3">
      <c r="A91" s="43"/>
      <c r="B91" s="46"/>
      <c r="C91" s="49"/>
      <c r="D91" s="35" t="s">
        <v>6</v>
      </c>
      <c r="E91" s="33">
        <v>0</v>
      </c>
      <c r="F91" s="33">
        <v>0</v>
      </c>
      <c r="G91" s="52"/>
    </row>
    <row r="92" spans="1:7" ht="48" customHeight="1" thickBot="1" x14ac:dyDescent="0.3">
      <c r="A92" s="43"/>
      <c r="B92" s="46"/>
      <c r="C92" s="49"/>
      <c r="D92" s="35" t="s">
        <v>7</v>
      </c>
      <c r="E92" s="33">
        <v>0</v>
      </c>
      <c r="F92" s="33">
        <v>0</v>
      </c>
      <c r="G92" s="52"/>
    </row>
    <row r="93" spans="1:7" ht="28.5" customHeight="1" thickBot="1" x14ac:dyDescent="0.3">
      <c r="A93" s="44"/>
      <c r="B93" s="47"/>
      <c r="C93" s="50"/>
      <c r="D93" s="35" t="s">
        <v>8</v>
      </c>
      <c r="E93" s="33">
        <f t="shared" ref="E93:F93" si="12">E89+E90+E91+E92</f>
        <v>1197950</v>
      </c>
      <c r="F93" s="33">
        <f t="shared" si="12"/>
        <v>1197950</v>
      </c>
      <c r="G93" s="53"/>
    </row>
    <row r="94" spans="1:7" ht="48" customHeight="1" thickBot="1" x14ac:dyDescent="0.3">
      <c r="A94" s="42">
        <v>17</v>
      </c>
      <c r="B94" s="45" t="s">
        <v>85</v>
      </c>
      <c r="C94" s="48" t="s">
        <v>4</v>
      </c>
      <c r="D94" s="35" t="s">
        <v>42</v>
      </c>
      <c r="E94" s="33">
        <v>680108</v>
      </c>
      <c r="F94" s="33">
        <v>680108</v>
      </c>
      <c r="G94" s="51">
        <v>26</v>
      </c>
    </row>
    <row r="95" spans="1:7" ht="46.5" customHeight="1" thickBot="1" x14ac:dyDescent="0.3">
      <c r="A95" s="43"/>
      <c r="B95" s="46"/>
      <c r="C95" s="49"/>
      <c r="D95" s="35" t="s">
        <v>5</v>
      </c>
      <c r="E95" s="33">
        <v>0</v>
      </c>
      <c r="F95" s="33">
        <v>0</v>
      </c>
      <c r="G95" s="52"/>
    </row>
    <row r="96" spans="1:7" ht="51" customHeight="1" thickBot="1" x14ac:dyDescent="0.3">
      <c r="A96" s="43"/>
      <c r="B96" s="46"/>
      <c r="C96" s="49"/>
      <c r="D96" s="35" t="s">
        <v>6</v>
      </c>
      <c r="E96" s="33">
        <v>0</v>
      </c>
      <c r="F96" s="33">
        <v>0</v>
      </c>
      <c r="G96" s="52"/>
    </row>
    <row r="97" spans="1:7" ht="35.25" customHeight="1" thickBot="1" x14ac:dyDescent="0.3">
      <c r="A97" s="43"/>
      <c r="B97" s="46"/>
      <c r="C97" s="49"/>
      <c r="D97" s="35" t="s">
        <v>7</v>
      </c>
      <c r="E97" s="33">
        <v>0</v>
      </c>
      <c r="F97" s="33">
        <v>0</v>
      </c>
      <c r="G97" s="52"/>
    </row>
    <row r="98" spans="1:7" ht="24.75" customHeight="1" thickBot="1" x14ac:dyDescent="0.3">
      <c r="A98" s="44"/>
      <c r="B98" s="47"/>
      <c r="C98" s="50"/>
      <c r="D98" s="35" t="s">
        <v>8</v>
      </c>
      <c r="E98" s="33">
        <f t="shared" ref="E98:F98" si="13">E94+E95+E96+E97</f>
        <v>680108</v>
      </c>
      <c r="F98" s="33">
        <f t="shared" si="13"/>
        <v>680108</v>
      </c>
      <c r="G98" s="53"/>
    </row>
    <row r="99" spans="1:7" ht="45.75" customHeight="1" thickBot="1" x14ac:dyDescent="0.3">
      <c r="A99" s="42">
        <v>18</v>
      </c>
      <c r="B99" s="45" t="s">
        <v>12</v>
      </c>
      <c r="C99" s="48" t="s">
        <v>4</v>
      </c>
      <c r="D99" s="35" t="s">
        <v>42</v>
      </c>
      <c r="E99" s="33">
        <v>0</v>
      </c>
      <c r="F99" s="33">
        <v>0</v>
      </c>
      <c r="G99" s="51">
        <v>27</v>
      </c>
    </row>
    <row r="100" spans="1:7" ht="46.5" customHeight="1" thickBot="1" x14ac:dyDescent="0.3">
      <c r="A100" s="43"/>
      <c r="B100" s="46"/>
      <c r="C100" s="49"/>
      <c r="D100" s="35" t="s">
        <v>5</v>
      </c>
      <c r="E100" s="33">
        <v>0</v>
      </c>
      <c r="F100" s="33">
        <v>0</v>
      </c>
      <c r="G100" s="52"/>
    </row>
    <row r="101" spans="1:7" ht="48.75" customHeight="1" thickBot="1" x14ac:dyDescent="0.3">
      <c r="A101" s="43"/>
      <c r="B101" s="46"/>
      <c r="C101" s="49"/>
      <c r="D101" s="35" t="s">
        <v>6</v>
      </c>
      <c r="E101" s="33">
        <v>12000</v>
      </c>
      <c r="F101" s="33">
        <v>12000</v>
      </c>
      <c r="G101" s="52"/>
    </row>
    <row r="102" spans="1:7" ht="34.5" customHeight="1" thickBot="1" x14ac:dyDescent="0.3">
      <c r="A102" s="43"/>
      <c r="B102" s="46"/>
      <c r="C102" s="49"/>
      <c r="D102" s="35" t="s">
        <v>7</v>
      </c>
      <c r="E102" s="33">
        <v>0</v>
      </c>
      <c r="F102" s="33">
        <v>0</v>
      </c>
      <c r="G102" s="52"/>
    </row>
    <row r="103" spans="1:7" ht="26.25" customHeight="1" thickBot="1" x14ac:dyDescent="0.3">
      <c r="A103" s="44"/>
      <c r="B103" s="47"/>
      <c r="C103" s="50"/>
      <c r="D103" s="35" t="s">
        <v>8</v>
      </c>
      <c r="E103" s="33">
        <f t="shared" ref="E103:F103" si="14">E99+E100+E101+E102</f>
        <v>12000</v>
      </c>
      <c r="F103" s="33">
        <f t="shared" si="14"/>
        <v>12000</v>
      </c>
      <c r="G103" s="53"/>
    </row>
    <row r="104" spans="1:7" ht="50.25" customHeight="1" thickBot="1" x14ac:dyDescent="0.3">
      <c r="A104" s="42">
        <v>19</v>
      </c>
      <c r="B104" s="45" t="s">
        <v>86</v>
      </c>
      <c r="C104" s="48" t="s">
        <v>4</v>
      </c>
      <c r="D104" s="35" t="s">
        <v>42</v>
      </c>
      <c r="E104" s="33">
        <v>0</v>
      </c>
      <c r="F104" s="33">
        <v>0</v>
      </c>
      <c r="G104" s="51">
        <v>28.29</v>
      </c>
    </row>
    <row r="105" spans="1:7" ht="52.5" customHeight="1" thickBot="1" x14ac:dyDescent="0.3">
      <c r="A105" s="43"/>
      <c r="B105" s="46"/>
      <c r="C105" s="49"/>
      <c r="D105" s="35" t="s">
        <v>5</v>
      </c>
      <c r="E105" s="33">
        <v>0</v>
      </c>
      <c r="F105" s="33">
        <v>0</v>
      </c>
      <c r="G105" s="52"/>
    </row>
    <row r="106" spans="1:7" ht="48" customHeight="1" thickBot="1" x14ac:dyDescent="0.3">
      <c r="A106" s="43"/>
      <c r="B106" s="46"/>
      <c r="C106" s="49"/>
      <c r="D106" s="35" t="s">
        <v>6</v>
      </c>
      <c r="E106" s="33">
        <v>10261900</v>
      </c>
      <c r="F106" s="33">
        <v>10261900</v>
      </c>
      <c r="G106" s="52"/>
    </row>
    <row r="107" spans="1:7" ht="36.75" customHeight="1" thickBot="1" x14ac:dyDescent="0.3">
      <c r="A107" s="43"/>
      <c r="B107" s="46"/>
      <c r="C107" s="49"/>
      <c r="D107" s="35" t="s">
        <v>7</v>
      </c>
      <c r="E107" s="33">
        <v>0</v>
      </c>
      <c r="F107" s="33">
        <v>0</v>
      </c>
      <c r="G107" s="52"/>
    </row>
    <row r="108" spans="1:7" ht="28.5" customHeight="1" thickBot="1" x14ac:dyDescent="0.3">
      <c r="A108" s="44"/>
      <c r="B108" s="47"/>
      <c r="C108" s="50"/>
      <c r="D108" s="35" t="s">
        <v>8</v>
      </c>
      <c r="E108" s="33">
        <f t="shared" ref="E108:F108" si="15">E104+E105+E106+E107</f>
        <v>10261900</v>
      </c>
      <c r="F108" s="33">
        <f t="shared" si="15"/>
        <v>10261900</v>
      </c>
      <c r="G108" s="53"/>
    </row>
    <row r="109" spans="1:7" ht="48" customHeight="1" thickBot="1" x14ac:dyDescent="0.3">
      <c r="A109" s="42">
        <v>20</v>
      </c>
      <c r="B109" s="45" t="s">
        <v>87</v>
      </c>
      <c r="C109" s="48" t="s">
        <v>4</v>
      </c>
      <c r="D109" s="35" t="s">
        <v>42</v>
      </c>
      <c r="E109" s="33">
        <v>0</v>
      </c>
      <c r="F109" s="33">
        <v>0</v>
      </c>
      <c r="G109" s="51">
        <v>30</v>
      </c>
    </row>
    <row r="110" spans="1:7" ht="51" customHeight="1" thickBot="1" x14ac:dyDescent="0.3">
      <c r="A110" s="43"/>
      <c r="B110" s="46"/>
      <c r="C110" s="49"/>
      <c r="D110" s="35" t="s">
        <v>5</v>
      </c>
      <c r="E110" s="33">
        <v>2670525</v>
      </c>
      <c r="F110" s="33">
        <v>2670525</v>
      </c>
      <c r="G110" s="52"/>
    </row>
    <row r="111" spans="1:7" ht="53.25" customHeight="1" thickBot="1" x14ac:dyDescent="0.3">
      <c r="A111" s="43"/>
      <c r="B111" s="46"/>
      <c r="C111" s="49"/>
      <c r="D111" s="35" t="s">
        <v>6</v>
      </c>
      <c r="E111" s="33">
        <v>0</v>
      </c>
      <c r="F111" s="33">
        <v>0</v>
      </c>
      <c r="G111" s="52"/>
    </row>
    <row r="112" spans="1:7" ht="36" customHeight="1" thickBot="1" x14ac:dyDescent="0.3">
      <c r="A112" s="43"/>
      <c r="B112" s="46"/>
      <c r="C112" s="49"/>
      <c r="D112" s="35" t="s">
        <v>7</v>
      </c>
      <c r="E112" s="33">
        <v>0</v>
      </c>
      <c r="F112" s="33">
        <v>0</v>
      </c>
      <c r="G112" s="52"/>
    </row>
    <row r="113" spans="1:7" ht="24.75" customHeight="1" thickBot="1" x14ac:dyDescent="0.3">
      <c r="A113" s="44"/>
      <c r="B113" s="47"/>
      <c r="C113" s="50"/>
      <c r="D113" s="35" t="s">
        <v>8</v>
      </c>
      <c r="E113" s="33">
        <f t="shared" ref="E113:F113" si="16">E109+E110+E111+E112</f>
        <v>2670525</v>
      </c>
      <c r="F113" s="33">
        <f t="shared" si="16"/>
        <v>2670525</v>
      </c>
      <c r="G113" s="53"/>
    </row>
    <row r="114" spans="1:7" ht="47.25" customHeight="1" thickBot="1" x14ac:dyDescent="0.3">
      <c r="A114" s="42">
        <v>21</v>
      </c>
      <c r="B114" s="45" t="s">
        <v>121</v>
      </c>
      <c r="C114" s="48" t="s">
        <v>4</v>
      </c>
      <c r="D114" s="35" t="s">
        <v>42</v>
      </c>
      <c r="E114" s="33">
        <v>0</v>
      </c>
      <c r="F114" s="33">
        <v>0</v>
      </c>
      <c r="G114" s="51">
        <v>30</v>
      </c>
    </row>
    <row r="115" spans="1:7" ht="51" customHeight="1" thickBot="1" x14ac:dyDescent="0.3">
      <c r="A115" s="43"/>
      <c r="B115" s="46"/>
      <c r="C115" s="49"/>
      <c r="D115" s="35" t="s">
        <v>5</v>
      </c>
      <c r="E115" s="33">
        <v>0</v>
      </c>
      <c r="F115" s="33">
        <v>0</v>
      </c>
      <c r="G115" s="52"/>
    </row>
    <row r="116" spans="1:7" ht="45.75" customHeight="1" thickBot="1" x14ac:dyDescent="0.3">
      <c r="A116" s="43"/>
      <c r="B116" s="46"/>
      <c r="C116" s="49"/>
      <c r="D116" s="35" t="s">
        <v>6</v>
      </c>
      <c r="E116" s="33">
        <v>3560700</v>
      </c>
      <c r="F116" s="33">
        <v>3560700</v>
      </c>
      <c r="G116" s="52"/>
    </row>
    <row r="117" spans="1:7" ht="39.75" customHeight="1" thickBot="1" x14ac:dyDescent="0.3">
      <c r="A117" s="43"/>
      <c r="B117" s="46"/>
      <c r="C117" s="49"/>
      <c r="D117" s="35" t="s">
        <v>7</v>
      </c>
      <c r="E117" s="33">
        <v>0</v>
      </c>
      <c r="F117" s="33">
        <v>0</v>
      </c>
      <c r="G117" s="52"/>
    </row>
    <row r="118" spans="1:7" ht="25.5" customHeight="1" thickBot="1" x14ac:dyDescent="0.3">
      <c r="A118" s="44"/>
      <c r="B118" s="47"/>
      <c r="C118" s="50"/>
      <c r="D118" s="35" t="s">
        <v>8</v>
      </c>
      <c r="E118" s="33">
        <f t="shared" ref="E118:F118" si="17">E114+E115+E116+E117</f>
        <v>3560700</v>
      </c>
      <c r="F118" s="33">
        <f t="shared" si="17"/>
        <v>3560700</v>
      </c>
      <c r="G118" s="53"/>
    </row>
    <row r="119" spans="1:7" ht="48.75" customHeight="1" thickBot="1" x14ac:dyDescent="0.3">
      <c r="A119" s="42">
        <v>22</v>
      </c>
      <c r="B119" s="45" t="s">
        <v>15</v>
      </c>
      <c r="C119" s="48" t="s">
        <v>4</v>
      </c>
      <c r="D119" s="35" t="s">
        <v>42</v>
      </c>
      <c r="E119" s="33">
        <v>0</v>
      </c>
      <c r="F119" s="33">
        <v>0</v>
      </c>
      <c r="G119" s="51">
        <v>31</v>
      </c>
    </row>
    <row r="120" spans="1:7" ht="46.5" customHeight="1" thickBot="1" x14ac:dyDescent="0.3">
      <c r="A120" s="43"/>
      <c r="B120" s="46"/>
      <c r="C120" s="49"/>
      <c r="D120" s="35" t="s">
        <v>5</v>
      </c>
      <c r="E120" s="33">
        <v>201664.45</v>
      </c>
      <c r="F120" s="33">
        <v>201664.45</v>
      </c>
      <c r="G120" s="52"/>
    </row>
    <row r="121" spans="1:7" ht="44.25" customHeight="1" thickBot="1" x14ac:dyDescent="0.3">
      <c r="A121" s="43"/>
      <c r="B121" s="46"/>
      <c r="C121" s="49"/>
      <c r="D121" s="35" t="s">
        <v>6</v>
      </c>
      <c r="E121" s="33">
        <v>0</v>
      </c>
      <c r="F121" s="33">
        <v>0</v>
      </c>
      <c r="G121" s="52"/>
    </row>
    <row r="122" spans="1:7" ht="38.25" customHeight="1" thickBot="1" x14ac:dyDescent="0.3">
      <c r="A122" s="43"/>
      <c r="B122" s="46"/>
      <c r="C122" s="49"/>
      <c r="D122" s="35" t="s">
        <v>7</v>
      </c>
      <c r="E122" s="33">
        <v>0</v>
      </c>
      <c r="F122" s="33">
        <v>0</v>
      </c>
      <c r="G122" s="52"/>
    </row>
    <row r="123" spans="1:7" ht="29.25" customHeight="1" thickBot="1" x14ac:dyDescent="0.3">
      <c r="A123" s="44"/>
      <c r="B123" s="47"/>
      <c r="C123" s="50"/>
      <c r="D123" s="35" t="s">
        <v>8</v>
      </c>
      <c r="E123" s="33">
        <f t="shared" ref="E123:F123" si="18">E119+E120+E121+E122</f>
        <v>201664.45</v>
      </c>
      <c r="F123" s="33">
        <f t="shared" si="18"/>
        <v>201664.45</v>
      </c>
      <c r="G123" s="53"/>
    </row>
    <row r="124" spans="1:7" ht="45" customHeight="1" thickBot="1" x14ac:dyDescent="0.3">
      <c r="A124" s="42">
        <v>23</v>
      </c>
      <c r="B124" s="45" t="s">
        <v>13</v>
      </c>
      <c r="C124" s="48" t="s">
        <v>4</v>
      </c>
      <c r="D124" s="35" t="s">
        <v>42</v>
      </c>
      <c r="E124" s="33">
        <v>102000</v>
      </c>
      <c r="F124" s="33">
        <v>102000</v>
      </c>
      <c r="G124" s="51">
        <v>35.36</v>
      </c>
    </row>
    <row r="125" spans="1:7" ht="48.75" customHeight="1" thickBot="1" x14ac:dyDescent="0.3">
      <c r="A125" s="43"/>
      <c r="B125" s="46"/>
      <c r="C125" s="49"/>
      <c r="D125" s="35" t="s">
        <v>5</v>
      </c>
      <c r="E125" s="33">
        <v>0</v>
      </c>
      <c r="F125" s="33">
        <v>0</v>
      </c>
      <c r="G125" s="52"/>
    </row>
    <row r="126" spans="1:7" ht="49.5" customHeight="1" thickBot="1" x14ac:dyDescent="0.3">
      <c r="A126" s="43"/>
      <c r="B126" s="46"/>
      <c r="C126" s="49"/>
      <c r="D126" s="35" t="s">
        <v>6</v>
      </c>
      <c r="E126" s="33">
        <v>0</v>
      </c>
      <c r="F126" s="33">
        <v>0</v>
      </c>
      <c r="G126" s="52"/>
    </row>
    <row r="127" spans="1:7" ht="36" customHeight="1" thickBot="1" x14ac:dyDescent="0.3">
      <c r="A127" s="43"/>
      <c r="B127" s="46"/>
      <c r="C127" s="49"/>
      <c r="D127" s="35" t="s">
        <v>7</v>
      </c>
      <c r="E127" s="33">
        <v>0</v>
      </c>
      <c r="F127" s="33">
        <v>0</v>
      </c>
      <c r="G127" s="52"/>
    </row>
    <row r="128" spans="1:7" ht="24.75" customHeight="1" thickBot="1" x14ac:dyDescent="0.3">
      <c r="A128" s="44"/>
      <c r="B128" s="47"/>
      <c r="C128" s="50"/>
      <c r="D128" s="35" t="s">
        <v>8</v>
      </c>
      <c r="E128" s="33">
        <f>E124+E125+E126+E127</f>
        <v>102000</v>
      </c>
      <c r="F128" s="33">
        <f>F124+F125+F126+F127</f>
        <v>102000</v>
      </c>
      <c r="G128" s="53"/>
    </row>
    <row r="129" spans="1:7" ht="45" customHeight="1" thickBot="1" x14ac:dyDescent="0.3">
      <c r="A129" s="42">
        <v>24</v>
      </c>
      <c r="B129" s="45" t="s">
        <v>14</v>
      </c>
      <c r="C129" s="48" t="s">
        <v>4</v>
      </c>
      <c r="D129" s="35" t="s">
        <v>42</v>
      </c>
      <c r="E129" s="33">
        <v>108000</v>
      </c>
      <c r="F129" s="33">
        <v>108000</v>
      </c>
      <c r="G129" s="51">
        <v>37</v>
      </c>
    </row>
    <row r="130" spans="1:7" ht="48.75" customHeight="1" thickBot="1" x14ac:dyDescent="0.3">
      <c r="A130" s="43"/>
      <c r="B130" s="46"/>
      <c r="C130" s="49"/>
      <c r="D130" s="35" t="s">
        <v>5</v>
      </c>
      <c r="E130" s="33">
        <v>0</v>
      </c>
      <c r="F130" s="33">
        <v>0</v>
      </c>
      <c r="G130" s="52"/>
    </row>
    <row r="131" spans="1:7" ht="48" customHeight="1" thickBot="1" x14ac:dyDescent="0.3">
      <c r="A131" s="43"/>
      <c r="B131" s="46"/>
      <c r="C131" s="49"/>
      <c r="D131" s="35" t="s">
        <v>6</v>
      </c>
      <c r="E131" s="33">
        <v>0</v>
      </c>
      <c r="F131" s="33">
        <v>0</v>
      </c>
      <c r="G131" s="52"/>
    </row>
    <row r="132" spans="1:7" ht="33" customHeight="1" thickBot="1" x14ac:dyDescent="0.3">
      <c r="A132" s="43"/>
      <c r="B132" s="46"/>
      <c r="C132" s="49"/>
      <c r="D132" s="35" t="s">
        <v>7</v>
      </c>
      <c r="E132" s="33">
        <v>0</v>
      </c>
      <c r="F132" s="33">
        <v>0</v>
      </c>
      <c r="G132" s="52"/>
    </row>
    <row r="133" spans="1:7" ht="28.5" customHeight="1" thickBot="1" x14ac:dyDescent="0.3">
      <c r="A133" s="44"/>
      <c r="B133" s="47"/>
      <c r="C133" s="50"/>
      <c r="D133" s="35" t="s">
        <v>8</v>
      </c>
      <c r="E133" s="33">
        <f t="shared" ref="E133:F133" si="19">E129+E130+E131+E132</f>
        <v>108000</v>
      </c>
      <c r="F133" s="33">
        <f t="shared" si="19"/>
        <v>108000</v>
      </c>
      <c r="G133" s="53"/>
    </row>
    <row r="134" spans="1:7" ht="48.75" customHeight="1" thickBot="1" x14ac:dyDescent="0.3">
      <c r="A134" s="42">
        <v>25</v>
      </c>
      <c r="B134" s="45" t="s">
        <v>88</v>
      </c>
      <c r="C134" s="48" t="s">
        <v>4</v>
      </c>
      <c r="D134" s="35" t="s">
        <v>42</v>
      </c>
      <c r="E134" s="33">
        <v>650000</v>
      </c>
      <c r="F134" s="33">
        <v>650000</v>
      </c>
      <c r="G134" s="51">
        <v>38</v>
      </c>
    </row>
    <row r="135" spans="1:7" ht="49.5" customHeight="1" thickBot="1" x14ac:dyDescent="0.3">
      <c r="A135" s="43"/>
      <c r="B135" s="46"/>
      <c r="C135" s="49"/>
      <c r="D135" s="35" t="s">
        <v>5</v>
      </c>
      <c r="E135" s="33">
        <v>0</v>
      </c>
      <c r="F135" s="33">
        <v>0</v>
      </c>
      <c r="G135" s="52"/>
    </row>
    <row r="136" spans="1:7" ht="48" customHeight="1" thickBot="1" x14ac:dyDescent="0.3">
      <c r="A136" s="43"/>
      <c r="B136" s="46"/>
      <c r="C136" s="49"/>
      <c r="D136" s="35" t="s">
        <v>6</v>
      </c>
      <c r="E136" s="33"/>
      <c r="F136" s="33"/>
      <c r="G136" s="52"/>
    </row>
    <row r="137" spans="1:7" ht="37.5" customHeight="1" thickBot="1" x14ac:dyDescent="0.3">
      <c r="A137" s="43"/>
      <c r="B137" s="46"/>
      <c r="C137" s="49"/>
      <c r="D137" s="35" t="s">
        <v>7</v>
      </c>
      <c r="E137" s="33">
        <v>0</v>
      </c>
      <c r="F137" s="33">
        <v>0</v>
      </c>
      <c r="G137" s="52"/>
    </row>
    <row r="138" spans="1:7" ht="27" customHeight="1" thickBot="1" x14ac:dyDescent="0.3">
      <c r="A138" s="44"/>
      <c r="B138" s="47"/>
      <c r="C138" s="50"/>
      <c r="D138" s="35" t="s">
        <v>8</v>
      </c>
      <c r="E138" s="33">
        <f>E134+E135+E136+E137</f>
        <v>650000</v>
      </c>
      <c r="F138" s="33">
        <f>F134+F135+F136+F137</f>
        <v>650000</v>
      </c>
      <c r="G138" s="53"/>
    </row>
    <row r="139" spans="1:7" ht="46.5" customHeight="1" thickBot="1" x14ac:dyDescent="0.3">
      <c r="A139" s="42">
        <v>26</v>
      </c>
      <c r="B139" s="45" t="s">
        <v>89</v>
      </c>
      <c r="C139" s="48" t="s">
        <v>4</v>
      </c>
      <c r="D139" s="35" t="s">
        <v>42</v>
      </c>
      <c r="E139" s="33">
        <v>0</v>
      </c>
      <c r="F139" s="33">
        <v>0</v>
      </c>
      <c r="G139" s="51">
        <v>39</v>
      </c>
    </row>
    <row r="140" spans="1:7" ht="50.25" customHeight="1" thickBot="1" x14ac:dyDescent="0.3">
      <c r="A140" s="43"/>
      <c r="B140" s="46"/>
      <c r="C140" s="49"/>
      <c r="D140" s="35" t="s">
        <v>5</v>
      </c>
      <c r="E140" s="33">
        <v>0</v>
      </c>
      <c r="F140" s="33">
        <v>0</v>
      </c>
      <c r="G140" s="52"/>
    </row>
    <row r="141" spans="1:7" ht="50.25" customHeight="1" thickBot="1" x14ac:dyDescent="0.3">
      <c r="A141" s="43"/>
      <c r="B141" s="46"/>
      <c r="C141" s="49"/>
      <c r="D141" s="35" t="s">
        <v>6</v>
      </c>
      <c r="E141" s="33">
        <v>150296</v>
      </c>
      <c r="F141" s="33">
        <v>150296</v>
      </c>
      <c r="G141" s="52"/>
    </row>
    <row r="142" spans="1:7" ht="36" customHeight="1" thickBot="1" x14ac:dyDescent="0.3">
      <c r="A142" s="43"/>
      <c r="B142" s="46"/>
      <c r="C142" s="49"/>
      <c r="D142" s="35" t="s">
        <v>7</v>
      </c>
      <c r="E142" s="33">
        <v>0</v>
      </c>
      <c r="F142" s="33">
        <v>0</v>
      </c>
      <c r="G142" s="52"/>
    </row>
    <row r="143" spans="1:7" ht="27" customHeight="1" thickBot="1" x14ac:dyDescent="0.3">
      <c r="A143" s="44"/>
      <c r="B143" s="47"/>
      <c r="C143" s="50"/>
      <c r="D143" s="35" t="s">
        <v>8</v>
      </c>
      <c r="E143" s="33">
        <f t="shared" ref="E143:F143" si="20">E139+E140+E141+E142</f>
        <v>150296</v>
      </c>
      <c r="F143" s="33">
        <f t="shared" si="20"/>
        <v>150296</v>
      </c>
      <c r="G143" s="53"/>
    </row>
    <row r="144" spans="1:7" ht="48" customHeight="1" thickBot="1" x14ac:dyDescent="0.3">
      <c r="A144" s="42">
        <v>27</v>
      </c>
      <c r="B144" s="45" t="s">
        <v>90</v>
      </c>
      <c r="C144" s="48" t="s">
        <v>4</v>
      </c>
      <c r="D144" s="35" t="s">
        <v>42</v>
      </c>
      <c r="E144" s="33">
        <v>350000</v>
      </c>
      <c r="F144" s="33">
        <v>350000</v>
      </c>
      <c r="G144" s="51">
        <v>42</v>
      </c>
    </row>
    <row r="145" spans="1:7" ht="48.75" customHeight="1" thickBot="1" x14ac:dyDescent="0.3">
      <c r="A145" s="43"/>
      <c r="B145" s="46"/>
      <c r="C145" s="49"/>
      <c r="D145" s="35" t="s">
        <v>5</v>
      </c>
      <c r="E145" s="33">
        <v>0</v>
      </c>
      <c r="F145" s="33">
        <v>0</v>
      </c>
      <c r="G145" s="52"/>
    </row>
    <row r="146" spans="1:7" ht="50.25" customHeight="1" thickBot="1" x14ac:dyDescent="0.3">
      <c r="A146" s="43"/>
      <c r="B146" s="46"/>
      <c r="C146" s="49"/>
      <c r="D146" s="35" t="s">
        <v>6</v>
      </c>
      <c r="E146" s="33">
        <v>0</v>
      </c>
      <c r="F146" s="33">
        <v>0</v>
      </c>
      <c r="G146" s="52"/>
    </row>
    <row r="147" spans="1:7" ht="39.75" customHeight="1" thickBot="1" x14ac:dyDescent="0.3">
      <c r="A147" s="43"/>
      <c r="B147" s="46"/>
      <c r="C147" s="49"/>
      <c r="D147" s="35" t="s">
        <v>7</v>
      </c>
      <c r="E147" s="33">
        <v>0</v>
      </c>
      <c r="F147" s="33">
        <v>0</v>
      </c>
      <c r="G147" s="52"/>
    </row>
    <row r="148" spans="1:7" ht="27.75" customHeight="1" thickBot="1" x14ac:dyDescent="0.3">
      <c r="A148" s="44"/>
      <c r="B148" s="47"/>
      <c r="C148" s="50"/>
      <c r="D148" s="35" t="s">
        <v>8</v>
      </c>
      <c r="E148" s="33">
        <f t="shared" ref="E148:F148" si="21">E144+E145+E146+E147</f>
        <v>350000</v>
      </c>
      <c r="F148" s="33">
        <f t="shared" si="21"/>
        <v>350000</v>
      </c>
      <c r="G148" s="53"/>
    </row>
    <row r="149" spans="1:7" ht="46.5" customHeight="1" thickBot="1" x14ac:dyDescent="0.3">
      <c r="A149" s="42">
        <v>28</v>
      </c>
      <c r="B149" s="45" t="s">
        <v>102</v>
      </c>
      <c r="C149" s="48" t="s">
        <v>4</v>
      </c>
      <c r="D149" s="35" t="s">
        <v>42</v>
      </c>
      <c r="E149" s="33">
        <v>2996378</v>
      </c>
      <c r="F149" s="33">
        <v>2996378</v>
      </c>
      <c r="G149" s="51">
        <v>42</v>
      </c>
    </row>
    <row r="150" spans="1:7" ht="48.75" customHeight="1" thickBot="1" x14ac:dyDescent="0.3">
      <c r="A150" s="43"/>
      <c r="B150" s="46"/>
      <c r="C150" s="49"/>
      <c r="D150" s="35" t="s">
        <v>5</v>
      </c>
      <c r="E150" s="33">
        <v>0</v>
      </c>
      <c r="F150" s="33">
        <v>0</v>
      </c>
      <c r="G150" s="52"/>
    </row>
    <row r="151" spans="1:7" ht="48.75" customHeight="1" thickBot="1" x14ac:dyDescent="0.3">
      <c r="A151" s="43"/>
      <c r="B151" s="46"/>
      <c r="C151" s="49"/>
      <c r="D151" s="35" t="s">
        <v>6</v>
      </c>
      <c r="E151" s="33">
        <v>0</v>
      </c>
      <c r="F151" s="33">
        <v>0</v>
      </c>
      <c r="G151" s="52"/>
    </row>
    <row r="152" spans="1:7" ht="34.5" customHeight="1" thickBot="1" x14ac:dyDescent="0.3">
      <c r="A152" s="43"/>
      <c r="B152" s="46"/>
      <c r="C152" s="49"/>
      <c r="D152" s="35" t="s">
        <v>7</v>
      </c>
      <c r="E152" s="33">
        <v>0</v>
      </c>
      <c r="F152" s="33">
        <v>0</v>
      </c>
      <c r="G152" s="52"/>
    </row>
    <row r="153" spans="1:7" ht="33" customHeight="1" thickBot="1" x14ac:dyDescent="0.3">
      <c r="A153" s="44"/>
      <c r="B153" s="47"/>
      <c r="C153" s="50"/>
      <c r="D153" s="35" t="s">
        <v>8</v>
      </c>
      <c r="E153" s="33">
        <f t="shared" ref="E153:F153" si="22">E149+E150+E151+E152</f>
        <v>2996378</v>
      </c>
      <c r="F153" s="33">
        <f t="shared" si="22"/>
        <v>2996378</v>
      </c>
      <c r="G153" s="53"/>
    </row>
    <row r="154" spans="1:7" ht="51" customHeight="1" thickBot="1" x14ac:dyDescent="0.3">
      <c r="A154" s="42">
        <v>29</v>
      </c>
      <c r="B154" s="45" t="s">
        <v>18</v>
      </c>
      <c r="C154" s="48" t="s">
        <v>4</v>
      </c>
      <c r="D154" s="35" t="s">
        <v>42</v>
      </c>
      <c r="E154" s="33">
        <v>2949509.59</v>
      </c>
      <c r="F154" s="33">
        <v>2949509.59</v>
      </c>
      <c r="G154" s="51">
        <v>43</v>
      </c>
    </row>
    <row r="155" spans="1:7" ht="48.75" customHeight="1" thickBot="1" x14ac:dyDescent="0.3">
      <c r="A155" s="43"/>
      <c r="B155" s="46"/>
      <c r="C155" s="49"/>
      <c r="D155" s="35" t="s">
        <v>5</v>
      </c>
      <c r="E155" s="33">
        <v>0</v>
      </c>
      <c r="F155" s="33">
        <v>0</v>
      </c>
      <c r="G155" s="52"/>
    </row>
    <row r="156" spans="1:7" ht="45.75" customHeight="1" thickBot="1" x14ac:dyDescent="0.3">
      <c r="A156" s="43"/>
      <c r="B156" s="46"/>
      <c r="C156" s="49"/>
      <c r="D156" s="35" t="s">
        <v>6</v>
      </c>
      <c r="E156" s="33">
        <v>0</v>
      </c>
      <c r="F156" s="33">
        <v>0</v>
      </c>
      <c r="G156" s="52"/>
    </row>
    <row r="157" spans="1:7" ht="37.5" customHeight="1" thickBot="1" x14ac:dyDescent="0.3">
      <c r="A157" s="43"/>
      <c r="B157" s="46"/>
      <c r="C157" s="49"/>
      <c r="D157" s="35" t="s">
        <v>7</v>
      </c>
      <c r="E157" s="33">
        <v>0</v>
      </c>
      <c r="F157" s="33">
        <v>0</v>
      </c>
      <c r="G157" s="52"/>
    </row>
    <row r="158" spans="1:7" ht="26.25" customHeight="1" thickBot="1" x14ac:dyDescent="0.3">
      <c r="A158" s="44"/>
      <c r="B158" s="47"/>
      <c r="C158" s="50"/>
      <c r="D158" s="35" t="s">
        <v>8</v>
      </c>
      <c r="E158" s="33">
        <f t="shared" ref="E158:F158" si="23">E154+E155+E156+E157</f>
        <v>2949509.59</v>
      </c>
      <c r="F158" s="33">
        <f t="shared" si="23"/>
        <v>2949509.59</v>
      </c>
      <c r="G158" s="53"/>
    </row>
    <row r="159" spans="1:7" ht="45.75" customHeight="1" thickBot="1" x14ac:dyDescent="0.3">
      <c r="A159" s="42">
        <v>30</v>
      </c>
      <c r="B159" s="45" t="s">
        <v>19</v>
      </c>
      <c r="C159" s="48" t="s">
        <v>4</v>
      </c>
      <c r="D159" s="35" t="s">
        <v>42</v>
      </c>
      <c r="E159" s="33">
        <v>704951.55</v>
      </c>
      <c r="F159" s="33">
        <v>704951.55</v>
      </c>
      <c r="G159" s="51">
        <v>44</v>
      </c>
    </row>
    <row r="160" spans="1:7" ht="47.25" customHeight="1" thickBot="1" x14ac:dyDescent="0.3">
      <c r="A160" s="43"/>
      <c r="B160" s="46"/>
      <c r="C160" s="49"/>
      <c r="D160" s="35" t="s">
        <v>5</v>
      </c>
      <c r="E160" s="33">
        <v>0</v>
      </c>
      <c r="F160" s="33">
        <v>0</v>
      </c>
      <c r="G160" s="52"/>
    </row>
    <row r="161" spans="1:7" ht="49.5" customHeight="1" thickBot="1" x14ac:dyDescent="0.3">
      <c r="A161" s="43"/>
      <c r="B161" s="46"/>
      <c r="C161" s="49"/>
      <c r="D161" s="35" t="s">
        <v>6</v>
      </c>
      <c r="E161" s="33">
        <v>0</v>
      </c>
      <c r="F161" s="33">
        <v>0</v>
      </c>
      <c r="G161" s="52"/>
    </row>
    <row r="162" spans="1:7" ht="37.5" customHeight="1" thickBot="1" x14ac:dyDescent="0.3">
      <c r="A162" s="43"/>
      <c r="B162" s="46"/>
      <c r="C162" s="49"/>
      <c r="D162" s="35" t="s">
        <v>7</v>
      </c>
      <c r="E162" s="33">
        <v>0</v>
      </c>
      <c r="F162" s="33">
        <v>0</v>
      </c>
      <c r="G162" s="52"/>
    </row>
    <row r="163" spans="1:7" ht="24" customHeight="1" thickBot="1" x14ac:dyDescent="0.3">
      <c r="A163" s="44"/>
      <c r="B163" s="47"/>
      <c r="C163" s="50"/>
      <c r="D163" s="35" t="s">
        <v>8</v>
      </c>
      <c r="E163" s="33">
        <f t="shared" ref="E163:F163" si="24">E159+E160+E161+E162</f>
        <v>704951.55</v>
      </c>
      <c r="F163" s="33">
        <f t="shared" si="24"/>
        <v>704951.55</v>
      </c>
      <c r="G163" s="53"/>
    </row>
    <row r="164" spans="1:7" ht="46.5" customHeight="1" thickBot="1" x14ac:dyDescent="0.3">
      <c r="A164" s="42">
        <v>31</v>
      </c>
      <c r="B164" s="45" t="s">
        <v>20</v>
      </c>
      <c r="C164" s="48" t="s">
        <v>4</v>
      </c>
      <c r="D164" s="35" t="s">
        <v>42</v>
      </c>
      <c r="E164" s="33">
        <v>100000</v>
      </c>
      <c r="F164" s="33">
        <v>100000</v>
      </c>
      <c r="G164" s="51">
        <v>44</v>
      </c>
    </row>
    <row r="165" spans="1:7" ht="49.5" customHeight="1" thickBot="1" x14ac:dyDescent="0.3">
      <c r="A165" s="43"/>
      <c r="B165" s="46"/>
      <c r="C165" s="49"/>
      <c r="D165" s="35" t="s">
        <v>5</v>
      </c>
      <c r="E165" s="33">
        <v>0</v>
      </c>
      <c r="F165" s="33">
        <v>0</v>
      </c>
      <c r="G165" s="52"/>
    </row>
    <row r="166" spans="1:7" ht="50.25" customHeight="1" thickBot="1" x14ac:dyDescent="0.3">
      <c r="A166" s="43"/>
      <c r="B166" s="46"/>
      <c r="C166" s="49"/>
      <c r="D166" s="35" t="s">
        <v>6</v>
      </c>
      <c r="E166" s="33">
        <v>0</v>
      </c>
      <c r="F166" s="33">
        <v>0</v>
      </c>
      <c r="G166" s="52"/>
    </row>
    <row r="167" spans="1:7" ht="34.5" customHeight="1" thickBot="1" x14ac:dyDescent="0.3">
      <c r="A167" s="43"/>
      <c r="B167" s="46"/>
      <c r="C167" s="49"/>
      <c r="D167" s="35" t="s">
        <v>7</v>
      </c>
      <c r="E167" s="33">
        <v>0</v>
      </c>
      <c r="F167" s="33">
        <v>0</v>
      </c>
      <c r="G167" s="52"/>
    </row>
    <row r="168" spans="1:7" ht="27" customHeight="1" thickBot="1" x14ac:dyDescent="0.3">
      <c r="A168" s="44"/>
      <c r="B168" s="47"/>
      <c r="C168" s="50"/>
      <c r="D168" s="35" t="s">
        <v>8</v>
      </c>
      <c r="E168" s="33">
        <f t="shared" ref="E168:F168" si="25">E164+E165+E166+E167</f>
        <v>100000</v>
      </c>
      <c r="F168" s="33">
        <f t="shared" si="25"/>
        <v>100000</v>
      </c>
      <c r="G168" s="53"/>
    </row>
    <row r="169" spans="1:7" ht="49.5" customHeight="1" thickBot="1" x14ac:dyDescent="0.3">
      <c r="A169" s="42">
        <v>32</v>
      </c>
      <c r="B169" s="45" t="s">
        <v>122</v>
      </c>
      <c r="C169" s="48" t="s">
        <v>4</v>
      </c>
      <c r="D169" s="35" t="s">
        <v>42</v>
      </c>
      <c r="E169" s="33">
        <v>926000</v>
      </c>
      <c r="F169" s="33">
        <v>926000</v>
      </c>
      <c r="G169" s="51">
        <v>44</v>
      </c>
    </row>
    <row r="170" spans="1:7" ht="45.75" customHeight="1" thickBot="1" x14ac:dyDescent="0.3">
      <c r="A170" s="43"/>
      <c r="B170" s="46"/>
      <c r="C170" s="49"/>
      <c r="D170" s="35" t="s">
        <v>5</v>
      </c>
      <c r="E170" s="33">
        <v>0</v>
      </c>
      <c r="F170" s="33">
        <v>0</v>
      </c>
      <c r="G170" s="52"/>
    </row>
    <row r="171" spans="1:7" ht="49.5" customHeight="1" thickBot="1" x14ac:dyDescent="0.3">
      <c r="A171" s="43"/>
      <c r="B171" s="46"/>
      <c r="C171" s="49"/>
      <c r="D171" s="35" t="s">
        <v>6</v>
      </c>
      <c r="E171" s="33">
        <v>0</v>
      </c>
      <c r="F171" s="33">
        <v>0</v>
      </c>
      <c r="G171" s="52"/>
    </row>
    <row r="172" spans="1:7" ht="36.75" customHeight="1" thickBot="1" x14ac:dyDescent="0.3">
      <c r="A172" s="43"/>
      <c r="B172" s="46"/>
      <c r="C172" s="49"/>
      <c r="D172" s="35" t="s">
        <v>7</v>
      </c>
      <c r="E172" s="33">
        <v>0</v>
      </c>
      <c r="F172" s="33">
        <v>0</v>
      </c>
      <c r="G172" s="52"/>
    </row>
    <row r="173" spans="1:7" ht="26.25" customHeight="1" thickBot="1" x14ac:dyDescent="0.3">
      <c r="A173" s="44"/>
      <c r="B173" s="47"/>
      <c r="C173" s="50"/>
      <c r="D173" s="35" t="s">
        <v>8</v>
      </c>
      <c r="E173" s="33">
        <f t="shared" ref="E173:F173" si="26">E169+E170+E171+E172</f>
        <v>926000</v>
      </c>
      <c r="F173" s="33">
        <f t="shared" si="26"/>
        <v>926000</v>
      </c>
      <c r="G173" s="53"/>
    </row>
    <row r="174" spans="1:7" ht="45" customHeight="1" thickBot="1" x14ac:dyDescent="0.3">
      <c r="A174" s="42">
        <v>33</v>
      </c>
      <c r="B174" s="45" t="s">
        <v>21</v>
      </c>
      <c r="C174" s="48" t="s">
        <v>4</v>
      </c>
      <c r="D174" s="35" t="s">
        <v>42</v>
      </c>
      <c r="E174" s="33">
        <v>84532</v>
      </c>
      <c r="F174" s="33">
        <v>84532</v>
      </c>
      <c r="G174" s="51">
        <v>45</v>
      </c>
    </row>
    <row r="175" spans="1:7" ht="48.75" customHeight="1" thickBot="1" x14ac:dyDescent="0.3">
      <c r="A175" s="43"/>
      <c r="B175" s="46"/>
      <c r="C175" s="49"/>
      <c r="D175" s="35" t="s">
        <v>5</v>
      </c>
      <c r="E175" s="33">
        <v>0</v>
      </c>
      <c r="F175" s="33">
        <v>0</v>
      </c>
      <c r="G175" s="52"/>
    </row>
    <row r="176" spans="1:7" ht="48.75" customHeight="1" thickBot="1" x14ac:dyDescent="0.3">
      <c r="A176" s="43"/>
      <c r="B176" s="46"/>
      <c r="C176" s="49"/>
      <c r="D176" s="35" t="s">
        <v>6</v>
      </c>
      <c r="E176" s="33">
        <v>0</v>
      </c>
      <c r="F176" s="33">
        <v>0</v>
      </c>
      <c r="G176" s="52"/>
    </row>
    <row r="177" spans="1:7" ht="35.25" customHeight="1" thickBot="1" x14ac:dyDescent="0.3">
      <c r="A177" s="43"/>
      <c r="B177" s="46"/>
      <c r="C177" s="49"/>
      <c r="D177" s="35" t="s">
        <v>7</v>
      </c>
      <c r="E177" s="33">
        <v>0</v>
      </c>
      <c r="F177" s="33">
        <v>0</v>
      </c>
      <c r="G177" s="52"/>
    </row>
    <row r="178" spans="1:7" ht="27" customHeight="1" thickBot="1" x14ac:dyDescent="0.3">
      <c r="A178" s="44"/>
      <c r="B178" s="47"/>
      <c r="C178" s="50"/>
      <c r="D178" s="35" t="s">
        <v>8</v>
      </c>
      <c r="E178" s="33">
        <f>E174+E175+E176+E177</f>
        <v>84532</v>
      </c>
      <c r="F178" s="33">
        <f>F174+F175+F176+F177</f>
        <v>84532</v>
      </c>
      <c r="G178" s="53"/>
    </row>
    <row r="179" spans="1:7" ht="48.75" customHeight="1" thickBot="1" x14ac:dyDescent="0.3">
      <c r="A179" s="42">
        <v>34</v>
      </c>
      <c r="B179" s="45" t="s">
        <v>77</v>
      </c>
      <c r="C179" s="48" t="s">
        <v>4</v>
      </c>
      <c r="D179" s="35" t="s">
        <v>42</v>
      </c>
      <c r="E179" s="33">
        <v>2433257</v>
      </c>
      <c r="F179" s="33">
        <v>2433257</v>
      </c>
      <c r="G179" s="51">
        <v>46.47</v>
      </c>
    </row>
    <row r="180" spans="1:7" ht="51" customHeight="1" thickBot="1" x14ac:dyDescent="0.3">
      <c r="A180" s="43"/>
      <c r="B180" s="46"/>
      <c r="C180" s="49"/>
      <c r="D180" s="35" t="s">
        <v>5</v>
      </c>
      <c r="E180" s="33">
        <v>0</v>
      </c>
      <c r="F180" s="33">
        <v>0</v>
      </c>
      <c r="G180" s="52"/>
    </row>
    <row r="181" spans="1:7" ht="49.5" customHeight="1" thickBot="1" x14ac:dyDescent="0.3">
      <c r="A181" s="43"/>
      <c r="B181" s="46"/>
      <c r="C181" s="49"/>
      <c r="D181" s="35" t="s">
        <v>6</v>
      </c>
      <c r="E181" s="33">
        <v>0</v>
      </c>
      <c r="F181" s="33">
        <v>0</v>
      </c>
      <c r="G181" s="52"/>
    </row>
    <row r="182" spans="1:7" ht="33.75" customHeight="1" thickBot="1" x14ac:dyDescent="0.3">
      <c r="A182" s="43"/>
      <c r="B182" s="46"/>
      <c r="C182" s="49"/>
      <c r="D182" s="35" t="s">
        <v>7</v>
      </c>
      <c r="E182" s="33">
        <v>59895</v>
      </c>
      <c r="F182" s="33">
        <v>59895</v>
      </c>
      <c r="G182" s="52"/>
    </row>
    <row r="183" spans="1:7" ht="29.25" customHeight="1" thickBot="1" x14ac:dyDescent="0.3">
      <c r="A183" s="44"/>
      <c r="B183" s="47"/>
      <c r="C183" s="50"/>
      <c r="D183" s="35" t="s">
        <v>8</v>
      </c>
      <c r="E183" s="33">
        <f>E179+E180+E181+E182</f>
        <v>2493152</v>
      </c>
      <c r="F183" s="33">
        <f>F179+F180+F181+F182</f>
        <v>2493152</v>
      </c>
      <c r="G183" s="53"/>
    </row>
    <row r="184" spans="1:7" ht="48" customHeight="1" thickBot="1" x14ac:dyDescent="0.3">
      <c r="A184" s="42">
        <v>35</v>
      </c>
      <c r="B184" s="42" t="s">
        <v>91</v>
      </c>
      <c r="C184" s="48" t="s">
        <v>4</v>
      </c>
      <c r="D184" s="35" t="s">
        <v>42</v>
      </c>
      <c r="E184" s="33">
        <v>12557790</v>
      </c>
      <c r="F184" s="33">
        <v>12557790</v>
      </c>
      <c r="G184" s="51" t="s">
        <v>115</v>
      </c>
    </row>
    <row r="185" spans="1:7" ht="50.25" customHeight="1" thickBot="1" x14ac:dyDescent="0.3">
      <c r="A185" s="43"/>
      <c r="B185" s="43"/>
      <c r="C185" s="49"/>
      <c r="D185" s="35" t="s">
        <v>5</v>
      </c>
      <c r="E185" s="33">
        <v>0</v>
      </c>
      <c r="F185" s="33">
        <v>0</v>
      </c>
      <c r="G185" s="52"/>
    </row>
    <row r="186" spans="1:7" ht="48.75" customHeight="1" thickBot="1" x14ac:dyDescent="0.3">
      <c r="A186" s="43"/>
      <c r="B186" s="43"/>
      <c r="C186" s="49"/>
      <c r="D186" s="35" t="s">
        <v>6</v>
      </c>
      <c r="E186" s="33">
        <v>0</v>
      </c>
      <c r="F186" s="33">
        <v>0</v>
      </c>
      <c r="G186" s="52"/>
    </row>
    <row r="187" spans="1:7" ht="38.25" customHeight="1" thickBot="1" x14ac:dyDescent="0.3">
      <c r="A187" s="43"/>
      <c r="B187" s="43"/>
      <c r="C187" s="49"/>
      <c r="D187" s="35" t="s">
        <v>7</v>
      </c>
      <c r="E187" s="33">
        <v>2484000</v>
      </c>
      <c r="F187" s="33">
        <v>2484000</v>
      </c>
      <c r="G187" s="52"/>
    </row>
    <row r="188" spans="1:7" ht="27.75" customHeight="1" thickBot="1" x14ac:dyDescent="0.3">
      <c r="A188" s="44"/>
      <c r="B188" s="44"/>
      <c r="C188" s="50"/>
      <c r="D188" s="35" t="s">
        <v>8</v>
      </c>
      <c r="E188" s="33">
        <f t="shared" ref="E188:F188" si="27">E184+E185+E186+E187</f>
        <v>15041790</v>
      </c>
      <c r="F188" s="33">
        <f t="shared" si="27"/>
        <v>15041790</v>
      </c>
      <c r="G188" s="53"/>
    </row>
    <row r="189" spans="1:7" ht="46.5" customHeight="1" thickBot="1" x14ac:dyDescent="0.3">
      <c r="A189" s="42">
        <v>36</v>
      </c>
      <c r="B189" s="45" t="s">
        <v>92</v>
      </c>
      <c r="C189" s="45"/>
      <c r="D189" s="35" t="s">
        <v>42</v>
      </c>
      <c r="E189" s="33">
        <v>0</v>
      </c>
      <c r="F189" s="33">
        <v>0</v>
      </c>
      <c r="G189" s="51">
        <v>52</v>
      </c>
    </row>
    <row r="190" spans="1:7" ht="45.75" customHeight="1" thickBot="1" x14ac:dyDescent="0.3">
      <c r="A190" s="43"/>
      <c r="B190" s="46"/>
      <c r="C190" s="46"/>
      <c r="D190" s="35" t="s">
        <v>5</v>
      </c>
      <c r="E190" s="33">
        <v>67391.360000000001</v>
      </c>
      <c r="F190" s="33">
        <v>67391.360000000001</v>
      </c>
      <c r="G190" s="52"/>
    </row>
    <row r="191" spans="1:7" ht="45.75" customHeight="1" thickBot="1" x14ac:dyDescent="0.3">
      <c r="A191" s="43"/>
      <c r="B191" s="46"/>
      <c r="C191" s="46"/>
      <c r="D191" s="35" t="s">
        <v>6</v>
      </c>
      <c r="E191" s="33">
        <v>0</v>
      </c>
      <c r="F191" s="33">
        <v>0</v>
      </c>
      <c r="G191" s="52"/>
    </row>
    <row r="192" spans="1:7" ht="38.25" customHeight="1" thickBot="1" x14ac:dyDescent="0.3">
      <c r="A192" s="43"/>
      <c r="B192" s="46"/>
      <c r="C192" s="46"/>
      <c r="D192" s="35" t="s">
        <v>7</v>
      </c>
      <c r="E192" s="33">
        <v>0</v>
      </c>
      <c r="F192" s="33">
        <v>0</v>
      </c>
      <c r="G192" s="52"/>
    </row>
    <row r="193" spans="1:7" ht="27.75" customHeight="1" thickBot="1" x14ac:dyDescent="0.3">
      <c r="A193" s="44"/>
      <c r="B193" s="47"/>
      <c r="C193" s="47"/>
      <c r="D193" s="35" t="s">
        <v>8</v>
      </c>
      <c r="E193" s="33">
        <f t="shared" ref="E193:F193" si="28">E189+E190+E191+E192</f>
        <v>67391.360000000001</v>
      </c>
      <c r="F193" s="33">
        <f t="shared" si="28"/>
        <v>67391.360000000001</v>
      </c>
      <c r="G193" s="53"/>
    </row>
    <row r="194" spans="1:7" ht="50.25" customHeight="1" thickBot="1" x14ac:dyDescent="0.3">
      <c r="A194" s="42">
        <v>37</v>
      </c>
      <c r="B194" s="45" t="s">
        <v>103</v>
      </c>
      <c r="C194" s="45"/>
      <c r="D194" s="35" t="s">
        <v>42</v>
      </c>
      <c r="E194" s="33">
        <v>50000</v>
      </c>
      <c r="F194" s="33">
        <v>50000</v>
      </c>
      <c r="G194" s="51">
        <v>53</v>
      </c>
    </row>
    <row r="195" spans="1:7" ht="47.25" customHeight="1" thickBot="1" x14ac:dyDescent="0.3">
      <c r="A195" s="43"/>
      <c r="B195" s="46"/>
      <c r="C195" s="46"/>
      <c r="D195" s="35" t="s">
        <v>5</v>
      </c>
      <c r="E195" s="33">
        <v>0</v>
      </c>
      <c r="F195" s="33">
        <v>0</v>
      </c>
      <c r="G195" s="52"/>
    </row>
    <row r="196" spans="1:7" ht="45.75" customHeight="1" thickBot="1" x14ac:dyDescent="0.3">
      <c r="A196" s="43"/>
      <c r="B196" s="46"/>
      <c r="C196" s="46"/>
      <c r="D196" s="35" t="s">
        <v>6</v>
      </c>
      <c r="E196" s="33">
        <v>0</v>
      </c>
      <c r="F196" s="33">
        <v>0</v>
      </c>
      <c r="G196" s="52"/>
    </row>
    <row r="197" spans="1:7" ht="30" customHeight="1" thickBot="1" x14ac:dyDescent="0.3">
      <c r="A197" s="43"/>
      <c r="B197" s="46"/>
      <c r="C197" s="46"/>
      <c r="D197" s="35" t="s">
        <v>7</v>
      </c>
      <c r="E197" s="33">
        <v>0</v>
      </c>
      <c r="F197" s="33">
        <v>0</v>
      </c>
      <c r="G197" s="52"/>
    </row>
    <row r="198" spans="1:7" ht="24" customHeight="1" thickBot="1" x14ac:dyDescent="0.3">
      <c r="A198" s="44"/>
      <c r="B198" s="47"/>
      <c r="C198" s="47"/>
      <c r="D198" s="35" t="s">
        <v>8</v>
      </c>
      <c r="E198" s="33">
        <f t="shared" ref="E198:F198" si="29">E194+E195+E196+E197</f>
        <v>50000</v>
      </c>
      <c r="F198" s="33">
        <f t="shared" si="29"/>
        <v>50000</v>
      </c>
      <c r="G198" s="53"/>
    </row>
    <row r="199" spans="1:7" ht="50.25" customHeight="1" thickBot="1" x14ac:dyDescent="0.3">
      <c r="A199" s="42">
        <v>38</v>
      </c>
      <c r="B199" s="45" t="s">
        <v>123</v>
      </c>
      <c r="C199" s="45"/>
      <c r="D199" s="35" t="s">
        <v>42</v>
      </c>
      <c r="E199" s="33">
        <v>0</v>
      </c>
      <c r="F199" s="33">
        <v>0</v>
      </c>
      <c r="G199" s="51">
        <v>64</v>
      </c>
    </row>
    <row r="200" spans="1:7" ht="51" customHeight="1" thickBot="1" x14ac:dyDescent="0.3">
      <c r="A200" s="43"/>
      <c r="B200" s="46"/>
      <c r="C200" s="46"/>
      <c r="D200" s="35" t="s">
        <v>5</v>
      </c>
      <c r="E200" s="33">
        <v>0</v>
      </c>
      <c r="F200" s="33">
        <v>0</v>
      </c>
      <c r="G200" s="52"/>
    </row>
    <row r="201" spans="1:7" ht="51.75" customHeight="1" thickBot="1" x14ac:dyDescent="0.3">
      <c r="A201" s="43"/>
      <c r="B201" s="46"/>
      <c r="C201" s="46"/>
      <c r="D201" s="35" t="s">
        <v>6</v>
      </c>
      <c r="E201" s="33">
        <v>4983024.6900000004</v>
      </c>
      <c r="F201" s="33">
        <v>4983024.6900000004</v>
      </c>
      <c r="G201" s="52"/>
    </row>
    <row r="202" spans="1:7" ht="33.75" customHeight="1" thickBot="1" x14ac:dyDescent="0.3">
      <c r="A202" s="43"/>
      <c r="B202" s="46"/>
      <c r="C202" s="46"/>
      <c r="D202" s="35" t="s">
        <v>7</v>
      </c>
      <c r="E202" s="33">
        <v>0</v>
      </c>
      <c r="F202" s="33">
        <v>0</v>
      </c>
      <c r="G202" s="52"/>
    </row>
    <row r="203" spans="1:7" ht="24.75" customHeight="1" thickBot="1" x14ac:dyDescent="0.3">
      <c r="A203" s="44"/>
      <c r="B203" s="47"/>
      <c r="C203" s="47"/>
      <c r="D203" s="35" t="s">
        <v>8</v>
      </c>
      <c r="E203" s="33">
        <f t="shared" ref="E203:F203" si="30">E199+E200+E201+E202</f>
        <v>4983024.6900000004</v>
      </c>
      <c r="F203" s="33">
        <f t="shared" si="30"/>
        <v>4983024.6900000004</v>
      </c>
      <c r="G203" s="53"/>
    </row>
    <row r="204" spans="1:7" ht="51" customHeight="1" thickBot="1" x14ac:dyDescent="0.3">
      <c r="A204" s="42">
        <v>39</v>
      </c>
      <c r="B204" s="45" t="s">
        <v>97</v>
      </c>
      <c r="C204" s="45"/>
      <c r="D204" s="35" t="s">
        <v>42</v>
      </c>
      <c r="E204" s="33">
        <v>48972.08</v>
      </c>
      <c r="F204" s="33">
        <v>48972.08</v>
      </c>
      <c r="G204" s="51">
        <v>63</v>
      </c>
    </row>
    <row r="205" spans="1:7" ht="51.75" customHeight="1" thickBot="1" x14ac:dyDescent="0.3">
      <c r="A205" s="43"/>
      <c r="B205" s="46"/>
      <c r="C205" s="46"/>
      <c r="D205" s="35" t="s">
        <v>5</v>
      </c>
      <c r="E205" s="33">
        <v>0</v>
      </c>
      <c r="F205" s="33">
        <v>0</v>
      </c>
      <c r="G205" s="52"/>
    </row>
    <row r="206" spans="1:7" ht="47.25" customHeight="1" thickBot="1" x14ac:dyDescent="0.3">
      <c r="A206" s="43"/>
      <c r="B206" s="46"/>
      <c r="C206" s="46"/>
      <c r="D206" s="35" t="s">
        <v>6</v>
      </c>
      <c r="E206" s="33">
        <v>0</v>
      </c>
      <c r="F206" s="33">
        <v>0</v>
      </c>
      <c r="G206" s="52"/>
    </row>
    <row r="207" spans="1:7" ht="37.5" customHeight="1" thickBot="1" x14ac:dyDescent="0.3">
      <c r="A207" s="43"/>
      <c r="B207" s="46"/>
      <c r="C207" s="46"/>
      <c r="D207" s="35" t="s">
        <v>7</v>
      </c>
      <c r="E207" s="33">
        <v>0</v>
      </c>
      <c r="F207" s="33">
        <v>0</v>
      </c>
      <c r="G207" s="52"/>
    </row>
    <row r="208" spans="1:7" ht="28.5" customHeight="1" thickBot="1" x14ac:dyDescent="0.3">
      <c r="A208" s="44"/>
      <c r="B208" s="47"/>
      <c r="C208" s="47"/>
      <c r="D208" s="35" t="s">
        <v>8</v>
      </c>
      <c r="E208" s="33">
        <f t="shared" ref="E208:F208" si="31">E204+E205+E206+E207</f>
        <v>48972.08</v>
      </c>
      <c r="F208" s="33">
        <f t="shared" si="31"/>
        <v>48972.08</v>
      </c>
      <c r="G208" s="53"/>
    </row>
    <row r="209" spans="1:7" ht="50.25" customHeight="1" thickBot="1" x14ac:dyDescent="0.3">
      <c r="A209" s="42">
        <v>40</v>
      </c>
      <c r="B209" s="45" t="s">
        <v>124</v>
      </c>
      <c r="C209" s="45"/>
      <c r="D209" s="35" t="s">
        <v>42</v>
      </c>
      <c r="E209" s="33">
        <v>0</v>
      </c>
      <c r="F209" s="33">
        <v>0</v>
      </c>
      <c r="G209" s="51">
        <v>64</v>
      </c>
    </row>
    <row r="210" spans="1:7" ht="50.25" customHeight="1" thickBot="1" x14ac:dyDescent="0.3">
      <c r="A210" s="43"/>
      <c r="B210" s="46"/>
      <c r="C210" s="46"/>
      <c r="D210" s="35" t="s">
        <v>5</v>
      </c>
      <c r="E210" s="33">
        <v>0</v>
      </c>
      <c r="F210" s="33">
        <v>0</v>
      </c>
      <c r="G210" s="52"/>
    </row>
    <row r="211" spans="1:7" ht="50.25" customHeight="1" thickBot="1" x14ac:dyDescent="0.3">
      <c r="A211" s="43"/>
      <c r="B211" s="46"/>
      <c r="C211" s="46"/>
      <c r="D211" s="35" t="s">
        <v>6</v>
      </c>
      <c r="E211" s="33">
        <v>2043743.76</v>
      </c>
      <c r="F211" s="33">
        <v>2043743.76</v>
      </c>
      <c r="G211" s="52"/>
    </row>
    <row r="212" spans="1:7" ht="37.5" customHeight="1" thickBot="1" x14ac:dyDescent="0.3">
      <c r="A212" s="43"/>
      <c r="B212" s="46"/>
      <c r="C212" s="46"/>
      <c r="D212" s="35" t="s">
        <v>7</v>
      </c>
      <c r="E212" s="33">
        <v>0</v>
      </c>
      <c r="F212" s="33">
        <v>0</v>
      </c>
      <c r="G212" s="52"/>
    </row>
    <row r="213" spans="1:7" ht="30.75" customHeight="1" thickBot="1" x14ac:dyDescent="0.3">
      <c r="A213" s="44"/>
      <c r="B213" s="47"/>
      <c r="C213" s="47"/>
      <c r="D213" s="35" t="s">
        <v>8</v>
      </c>
      <c r="E213" s="33">
        <f t="shared" ref="E213:F213" si="32">E209+E210+E211+E212</f>
        <v>2043743.76</v>
      </c>
      <c r="F213" s="33">
        <f t="shared" si="32"/>
        <v>2043743.76</v>
      </c>
      <c r="G213" s="53"/>
    </row>
    <row r="214" spans="1:7" ht="46.5" customHeight="1" thickBot="1" x14ac:dyDescent="0.3">
      <c r="A214" s="42">
        <v>41</v>
      </c>
      <c r="B214" s="45" t="s">
        <v>93</v>
      </c>
      <c r="C214" s="45"/>
      <c r="D214" s="35" t="s">
        <v>42</v>
      </c>
      <c r="E214" s="33">
        <v>1978429.04</v>
      </c>
      <c r="F214" s="33">
        <v>1978429.04</v>
      </c>
      <c r="G214" s="51">
        <v>64</v>
      </c>
    </row>
    <row r="215" spans="1:7" ht="49.5" customHeight="1" thickBot="1" x14ac:dyDescent="0.3">
      <c r="A215" s="43"/>
      <c r="B215" s="46"/>
      <c r="C215" s="46"/>
      <c r="D215" s="35" t="s">
        <v>5</v>
      </c>
      <c r="E215" s="33">
        <v>0</v>
      </c>
      <c r="F215" s="33">
        <v>0</v>
      </c>
      <c r="G215" s="52"/>
    </row>
    <row r="216" spans="1:7" ht="45" customHeight="1" thickBot="1" x14ac:dyDescent="0.3">
      <c r="A216" s="43"/>
      <c r="B216" s="46"/>
      <c r="C216" s="46"/>
      <c r="D216" s="35" t="s">
        <v>6</v>
      </c>
      <c r="E216" s="33">
        <v>0</v>
      </c>
      <c r="F216" s="33">
        <v>0</v>
      </c>
      <c r="G216" s="52"/>
    </row>
    <row r="217" spans="1:7" ht="32.25" customHeight="1" thickBot="1" x14ac:dyDescent="0.3">
      <c r="A217" s="43"/>
      <c r="B217" s="46"/>
      <c r="C217" s="46"/>
      <c r="D217" s="35" t="s">
        <v>7</v>
      </c>
      <c r="E217" s="33">
        <v>0</v>
      </c>
      <c r="F217" s="33">
        <v>0</v>
      </c>
      <c r="G217" s="52"/>
    </row>
    <row r="218" spans="1:7" ht="28.5" customHeight="1" thickBot="1" x14ac:dyDescent="0.3">
      <c r="A218" s="44"/>
      <c r="B218" s="47"/>
      <c r="C218" s="47"/>
      <c r="D218" s="35" t="s">
        <v>8</v>
      </c>
      <c r="E218" s="33">
        <f t="shared" ref="E218:F218" si="33">E214+E215+E216+E217</f>
        <v>1978429.04</v>
      </c>
      <c r="F218" s="33">
        <f t="shared" si="33"/>
        <v>1978429.04</v>
      </c>
      <c r="G218" s="53"/>
    </row>
    <row r="219" spans="1:7" ht="48.75" customHeight="1" thickBot="1" x14ac:dyDescent="0.3">
      <c r="A219" s="42">
        <v>42</v>
      </c>
      <c r="B219" s="45" t="s">
        <v>104</v>
      </c>
      <c r="C219" s="45"/>
      <c r="D219" s="35" t="s">
        <v>42</v>
      </c>
      <c r="E219" s="33">
        <v>352600</v>
      </c>
      <c r="F219" s="33">
        <v>352600</v>
      </c>
      <c r="G219" s="51">
        <v>65</v>
      </c>
    </row>
    <row r="220" spans="1:7" ht="50.25" customHeight="1" thickBot="1" x14ac:dyDescent="0.3">
      <c r="A220" s="43"/>
      <c r="B220" s="46"/>
      <c r="C220" s="46"/>
      <c r="D220" s="35" t="s">
        <v>5</v>
      </c>
      <c r="E220" s="33">
        <v>0</v>
      </c>
      <c r="F220" s="33">
        <v>0</v>
      </c>
      <c r="G220" s="52"/>
    </row>
    <row r="221" spans="1:7" ht="46.5" customHeight="1" thickBot="1" x14ac:dyDescent="0.3">
      <c r="A221" s="43"/>
      <c r="B221" s="46"/>
      <c r="C221" s="46"/>
      <c r="D221" s="35" t="s">
        <v>6</v>
      </c>
      <c r="E221" s="33">
        <v>0</v>
      </c>
      <c r="F221" s="33">
        <v>0</v>
      </c>
      <c r="G221" s="52"/>
    </row>
    <row r="222" spans="1:7" ht="40.5" customHeight="1" thickBot="1" x14ac:dyDescent="0.3">
      <c r="A222" s="43"/>
      <c r="B222" s="46"/>
      <c r="C222" s="46"/>
      <c r="D222" s="35" t="s">
        <v>7</v>
      </c>
      <c r="E222" s="33">
        <v>0</v>
      </c>
      <c r="F222" s="33">
        <v>0</v>
      </c>
      <c r="G222" s="52"/>
    </row>
    <row r="223" spans="1:7" ht="27.75" customHeight="1" thickBot="1" x14ac:dyDescent="0.3">
      <c r="A223" s="44"/>
      <c r="B223" s="47"/>
      <c r="C223" s="47"/>
      <c r="D223" s="35" t="s">
        <v>8</v>
      </c>
      <c r="E223" s="33">
        <f t="shared" ref="E223:F223" si="34">E219+E220+E221+E222</f>
        <v>352600</v>
      </c>
      <c r="F223" s="33">
        <f t="shared" si="34"/>
        <v>352600</v>
      </c>
      <c r="G223" s="53"/>
    </row>
    <row r="224" spans="1:7" ht="50.25" customHeight="1" thickBot="1" x14ac:dyDescent="0.3">
      <c r="A224" s="42">
        <v>43</v>
      </c>
      <c r="B224" s="45" t="s">
        <v>125</v>
      </c>
      <c r="C224" s="45"/>
      <c r="D224" s="35" t="s">
        <v>42</v>
      </c>
      <c r="E224" s="33">
        <v>969099.15</v>
      </c>
      <c r="F224" s="33">
        <v>969099.15</v>
      </c>
      <c r="G224" s="51">
        <v>64</v>
      </c>
    </row>
    <row r="225" spans="1:7" ht="50.25" customHeight="1" thickBot="1" x14ac:dyDescent="0.3">
      <c r="A225" s="43"/>
      <c r="B225" s="46"/>
      <c r="C225" s="46"/>
      <c r="D225" s="35" t="s">
        <v>5</v>
      </c>
      <c r="E225" s="33">
        <v>0</v>
      </c>
      <c r="F225" s="33">
        <v>0</v>
      </c>
      <c r="G225" s="52"/>
    </row>
    <row r="226" spans="1:7" ht="50.25" customHeight="1" thickBot="1" x14ac:dyDescent="0.3">
      <c r="A226" s="43"/>
      <c r="B226" s="46"/>
      <c r="C226" s="46"/>
      <c r="D226" s="35" t="s">
        <v>6</v>
      </c>
      <c r="E226" s="33">
        <v>0</v>
      </c>
      <c r="F226" s="33">
        <v>0</v>
      </c>
      <c r="G226" s="52"/>
    </row>
    <row r="227" spans="1:7" ht="33.75" customHeight="1" thickBot="1" x14ac:dyDescent="0.3">
      <c r="A227" s="43"/>
      <c r="B227" s="46"/>
      <c r="C227" s="46"/>
      <c r="D227" s="35" t="s">
        <v>7</v>
      </c>
      <c r="E227" s="33">
        <v>0</v>
      </c>
      <c r="F227" s="33">
        <v>0</v>
      </c>
      <c r="G227" s="52"/>
    </row>
    <row r="228" spans="1:7" ht="27.75" customHeight="1" thickBot="1" x14ac:dyDescent="0.3">
      <c r="A228" s="44"/>
      <c r="B228" s="47"/>
      <c r="C228" s="47"/>
      <c r="D228" s="35" t="s">
        <v>8</v>
      </c>
      <c r="E228" s="33">
        <f t="shared" ref="E228:F228" si="35">E224+E225+E226+E227</f>
        <v>969099.15</v>
      </c>
      <c r="F228" s="33">
        <f t="shared" si="35"/>
        <v>969099.15</v>
      </c>
      <c r="G228" s="53"/>
    </row>
    <row r="229" spans="1:7" ht="50.25" customHeight="1" thickBot="1" x14ac:dyDescent="0.3">
      <c r="A229" s="42">
        <v>44</v>
      </c>
      <c r="B229" s="45" t="s">
        <v>105</v>
      </c>
      <c r="C229" s="45"/>
      <c r="D229" s="35" t="s">
        <v>42</v>
      </c>
      <c r="E229" s="33">
        <v>175000</v>
      </c>
      <c r="F229" s="33">
        <v>175000</v>
      </c>
      <c r="G229" s="51">
        <v>66</v>
      </c>
    </row>
    <row r="230" spans="1:7" ht="50.25" customHeight="1" thickBot="1" x14ac:dyDescent="0.3">
      <c r="A230" s="43"/>
      <c r="B230" s="46"/>
      <c r="C230" s="46"/>
      <c r="D230" s="35" t="s">
        <v>5</v>
      </c>
      <c r="E230" s="33">
        <v>0</v>
      </c>
      <c r="F230" s="33">
        <v>0</v>
      </c>
      <c r="G230" s="52"/>
    </row>
    <row r="231" spans="1:7" ht="50.25" customHeight="1" thickBot="1" x14ac:dyDescent="0.3">
      <c r="A231" s="43"/>
      <c r="B231" s="46"/>
      <c r="C231" s="46"/>
      <c r="D231" s="35" t="s">
        <v>6</v>
      </c>
      <c r="E231" s="33">
        <v>0</v>
      </c>
      <c r="F231" s="33">
        <v>0</v>
      </c>
      <c r="G231" s="52"/>
    </row>
    <row r="232" spans="1:7" ht="39" customHeight="1" thickBot="1" x14ac:dyDescent="0.3">
      <c r="A232" s="43"/>
      <c r="B232" s="46"/>
      <c r="C232" s="46"/>
      <c r="D232" s="35" t="s">
        <v>7</v>
      </c>
      <c r="E232" s="33">
        <v>0</v>
      </c>
      <c r="F232" s="33">
        <v>0</v>
      </c>
      <c r="G232" s="52"/>
    </row>
    <row r="233" spans="1:7" ht="29.25" customHeight="1" thickBot="1" x14ac:dyDescent="0.3">
      <c r="A233" s="44"/>
      <c r="B233" s="47"/>
      <c r="C233" s="47"/>
      <c r="D233" s="35" t="s">
        <v>8</v>
      </c>
      <c r="E233" s="33">
        <f t="shared" ref="E233:F233" si="36">E229+E230+E231+E232</f>
        <v>175000</v>
      </c>
      <c r="F233" s="33">
        <f t="shared" si="36"/>
        <v>175000</v>
      </c>
      <c r="G233" s="53"/>
    </row>
    <row r="234" spans="1:7" ht="50.25" customHeight="1" thickBot="1" x14ac:dyDescent="0.3">
      <c r="A234" s="42">
        <v>45</v>
      </c>
      <c r="B234" s="45" t="s">
        <v>106</v>
      </c>
      <c r="C234" s="45"/>
      <c r="D234" s="35" t="s">
        <v>42</v>
      </c>
      <c r="E234" s="33">
        <v>0</v>
      </c>
      <c r="F234" s="33">
        <v>0</v>
      </c>
      <c r="G234" s="51">
        <v>66</v>
      </c>
    </row>
    <row r="235" spans="1:7" ht="50.25" customHeight="1" thickBot="1" x14ac:dyDescent="0.3">
      <c r="A235" s="43"/>
      <c r="B235" s="46"/>
      <c r="C235" s="46"/>
      <c r="D235" s="35" t="s">
        <v>5</v>
      </c>
      <c r="E235" s="33">
        <v>0</v>
      </c>
      <c r="F235" s="33">
        <v>0</v>
      </c>
      <c r="G235" s="52"/>
    </row>
    <row r="236" spans="1:7" ht="50.25" customHeight="1" thickBot="1" x14ac:dyDescent="0.3">
      <c r="A236" s="43"/>
      <c r="B236" s="46"/>
      <c r="C236" s="46"/>
      <c r="D236" s="35" t="s">
        <v>6</v>
      </c>
      <c r="E236" s="33">
        <v>95000</v>
      </c>
      <c r="F236" s="33">
        <v>95000</v>
      </c>
      <c r="G236" s="52"/>
    </row>
    <row r="237" spans="1:7" ht="47.25" customHeight="1" thickBot="1" x14ac:dyDescent="0.3">
      <c r="A237" s="43"/>
      <c r="B237" s="46"/>
      <c r="C237" s="46"/>
      <c r="D237" s="35" t="s">
        <v>7</v>
      </c>
      <c r="E237" s="33">
        <v>0</v>
      </c>
      <c r="F237" s="33">
        <v>0</v>
      </c>
      <c r="G237" s="52"/>
    </row>
    <row r="238" spans="1:7" ht="23.25" customHeight="1" thickBot="1" x14ac:dyDescent="0.3">
      <c r="A238" s="44"/>
      <c r="B238" s="47"/>
      <c r="C238" s="47"/>
      <c r="D238" s="35" t="s">
        <v>8</v>
      </c>
      <c r="E238" s="33">
        <f t="shared" ref="E238:F238" si="37">E234+E235+E236+E237</f>
        <v>95000</v>
      </c>
      <c r="F238" s="33">
        <f t="shared" si="37"/>
        <v>95000</v>
      </c>
      <c r="G238" s="53"/>
    </row>
    <row r="239" spans="1:7" ht="50.25" customHeight="1" thickBot="1" x14ac:dyDescent="0.3">
      <c r="A239" s="42">
        <v>46</v>
      </c>
      <c r="B239" s="45" t="s">
        <v>107</v>
      </c>
      <c r="C239" s="45"/>
      <c r="D239" s="35" t="s">
        <v>42</v>
      </c>
      <c r="E239" s="33">
        <v>0</v>
      </c>
      <c r="F239" s="33">
        <v>0</v>
      </c>
      <c r="G239" s="51">
        <v>67</v>
      </c>
    </row>
    <row r="240" spans="1:7" ht="50.25" customHeight="1" thickBot="1" x14ac:dyDescent="0.3">
      <c r="A240" s="43"/>
      <c r="B240" s="46"/>
      <c r="C240" s="46"/>
      <c r="D240" s="35" t="s">
        <v>5</v>
      </c>
      <c r="E240" s="33">
        <v>0</v>
      </c>
      <c r="F240" s="33">
        <v>0</v>
      </c>
      <c r="G240" s="52"/>
    </row>
    <row r="241" spans="1:7" ht="50.25" customHeight="1" thickBot="1" x14ac:dyDescent="0.3">
      <c r="A241" s="43"/>
      <c r="B241" s="46"/>
      <c r="C241" s="46"/>
      <c r="D241" s="35" t="s">
        <v>6</v>
      </c>
      <c r="E241" s="33">
        <v>123835.32</v>
      </c>
      <c r="F241" s="33">
        <v>123835.32</v>
      </c>
      <c r="G241" s="52"/>
    </row>
    <row r="242" spans="1:7" ht="38.25" customHeight="1" thickBot="1" x14ac:dyDescent="0.3">
      <c r="A242" s="43"/>
      <c r="B242" s="46"/>
      <c r="C242" s="46"/>
      <c r="D242" s="35" t="s">
        <v>7</v>
      </c>
      <c r="E242" s="33">
        <v>0</v>
      </c>
      <c r="F242" s="33">
        <v>0</v>
      </c>
      <c r="G242" s="52"/>
    </row>
    <row r="243" spans="1:7" ht="30" customHeight="1" thickBot="1" x14ac:dyDescent="0.3">
      <c r="A243" s="44"/>
      <c r="B243" s="47"/>
      <c r="C243" s="47"/>
      <c r="D243" s="35" t="s">
        <v>8</v>
      </c>
      <c r="E243" s="33">
        <f t="shared" ref="E243:F243" si="38">E239+E240+E241+E242</f>
        <v>123835.32</v>
      </c>
      <c r="F243" s="33">
        <f t="shared" si="38"/>
        <v>123835.32</v>
      </c>
      <c r="G243" s="53"/>
    </row>
    <row r="244" spans="1:7" ht="49.5" customHeight="1" thickBot="1" x14ac:dyDescent="0.3">
      <c r="A244" s="36">
        <v>47</v>
      </c>
      <c r="B244" s="57" t="s">
        <v>66</v>
      </c>
      <c r="C244" s="39" t="s">
        <v>56</v>
      </c>
      <c r="D244" s="14" t="s">
        <v>42</v>
      </c>
      <c r="E244" s="4">
        <f>E249+E254</f>
        <v>176701</v>
      </c>
      <c r="F244" s="4">
        <f>F249+F254</f>
        <v>176701</v>
      </c>
      <c r="G244" s="54">
        <v>54</v>
      </c>
    </row>
    <row r="245" spans="1:7" ht="45.75" thickBot="1" x14ac:dyDescent="0.3">
      <c r="A245" s="37"/>
      <c r="B245" s="58"/>
      <c r="C245" s="40"/>
      <c r="D245" s="14" t="s">
        <v>5</v>
      </c>
      <c r="E245" s="4">
        <v>0</v>
      </c>
      <c r="F245" s="4">
        <v>0</v>
      </c>
      <c r="G245" s="55"/>
    </row>
    <row r="246" spans="1:7" ht="45.75" thickBot="1" x14ac:dyDescent="0.3">
      <c r="A246" s="37"/>
      <c r="B246" s="58"/>
      <c r="C246" s="40"/>
      <c r="D246" s="14" t="s">
        <v>6</v>
      </c>
      <c r="E246" s="4">
        <v>0</v>
      </c>
      <c r="F246" s="4">
        <v>0</v>
      </c>
      <c r="G246" s="55"/>
    </row>
    <row r="247" spans="1:7" ht="30.75" thickBot="1" x14ac:dyDescent="0.3">
      <c r="A247" s="37"/>
      <c r="B247" s="58"/>
      <c r="C247" s="40"/>
      <c r="D247" s="14" t="s">
        <v>7</v>
      </c>
      <c r="E247" s="4">
        <v>0</v>
      </c>
      <c r="F247" s="4">
        <v>0</v>
      </c>
      <c r="G247" s="55"/>
    </row>
    <row r="248" spans="1:7" ht="26.25" customHeight="1" thickBot="1" x14ac:dyDescent="0.3">
      <c r="A248" s="38"/>
      <c r="B248" s="59"/>
      <c r="C248" s="41"/>
      <c r="D248" s="14" t="s">
        <v>8</v>
      </c>
      <c r="E248" s="4">
        <f t="shared" ref="E248:F248" si="39">E244+E245+E246+E247</f>
        <v>176701</v>
      </c>
      <c r="F248" s="4">
        <f t="shared" si="39"/>
        <v>176701</v>
      </c>
      <c r="G248" s="56"/>
    </row>
    <row r="249" spans="1:7" ht="45.75" thickBot="1" x14ac:dyDescent="0.3">
      <c r="A249" s="36" t="s">
        <v>50</v>
      </c>
      <c r="B249" s="57"/>
      <c r="C249" s="57" t="s">
        <v>51</v>
      </c>
      <c r="D249" s="14" t="s">
        <v>42</v>
      </c>
      <c r="E249" s="4">
        <v>90300</v>
      </c>
      <c r="F249" s="4">
        <v>90300</v>
      </c>
      <c r="G249" s="54"/>
    </row>
    <row r="250" spans="1:7" ht="45.75" thickBot="1" x14ac:dyDescent="0.3">
      <c r="A250" s="92"/>
      <c r="B250" s="77"/>
      <c r="C250" s="77"/>
      <c r="D250" s="14" t="s">
        <v>5</v>
      </c>
      <c r="E250" s="4">
        <v>0</v>
      </c>
      <c r="F250" s="4">
        <v>0</v>
      </c>
      <c r="G250" s="55"/>
    </row>
    <row r="251" spans="1:7" ht="45.75" thickBot="1" x14ac:dyDescent="0.3">
      <c r="A251" s="92"/>
      <c r="B251" s="77"/>
      <c r="C251" s="77"/>
      <c r="D251" s="14" t="s">
        <v>6</v>
      </c>
      <c r="E251" s="4">
        <v>0</v>
      </c>
      <c r="F251" s="4">
        <v>0</v>
      </c>
      <c r="G251" s="55"/>
    </row>
    <row r="252" spans="1:7" ht="30.75" thickBot="1" x14ac:dyDescent="0.3">
      <c r="A252" s="92"/>
      <c r="B252" s="77"/>
      <c r="C252" s="77"/>
      <c r="D252" s="14" t="s">
        <v>7</v>
      </c>
      <c r="E252" s="4">
        <v>0</v>
      </c>
      <c r="F252" s="4">
        <v>0</v>
      </c>
      <c r="G252" s="55"/>
    </row>
    <row r="253" spans="1:7" ht="16.5" thickBot="1" x14ac:dyDescent="0.3">
      <c r="A253" s="93"/>
      <c r="B253" s="87"/>
      <c r="C253" s="87"/>
      <c r="D253" s="14" t="s">
        <v>8</v>
      </c>
      <c r="E253" s="4">
        <f t="shared" ref="E253:F253" si="40">E249+E250+E251+E252</f>
        <v>90300</v>
      </c>
      <c r="F253" s="4">
        <f t="shared" si="40"/>
        <v>90300</v>
      </c>
      <c r="G253" s="56"/>
    </row>
    <row r="254" spans="1:7" ht="45.75" thickBot="1" x14ac:dyDescent="0.3">
      <c r="A254" s="57"/>
      <c r="B254" s="57"/>
      <c r="C254" s="57" t="s">
        <v>46</v>
      </c>
      <c r="D254" s="14" t="s">
        <v>42</v>
      </c>
      <c r="E254" s="4">
        <v>86401</v>
      </c>
      <c r="F254" s="4">
        <v>86401</v>
      </c>
      <c r="G254" s="55"/>
    </row>
    <row r="255" spans="1:7" ht="45.75" thickBot="1" x14ac:dyDescent="0.3">
      <c r="A255" s="77"/>
      <c r="B255" s="77"/>
      <c r="C255" s="77"/>
      <c r="D255" s="14" t="s">
        <v>5</v>
      </c>
      <c r="E255" s="4">
        <v>0</v>
      </c>
      <c r="F255" s="4">
        <v>0</v>
      </c>
      <c r="G255" s="89"/>
    </row>
    <row r="256" spans="1:7" ht="45.75" thickBot="1" x14ac:dyDescent="0.3">
      <c r="A256" s="77"/>
      <c r="B256" s="77"/>
      <c r="C256" s="77"/>
      <c r="D256" s="14" t="s">
        <v>6</v>
      </c>
      <c r="E256" s="4">
        <v>0</v>
      </c>
      <c r="F256" s="4">
        <v>0</v>
      </c>
      <c r="G256" s="89"/>
    </row>
    <row r="257" spans="1:7" ht="30.75" thickBot="1" x14ac:dyDescent="0.3">
      <c r="A257" s="77"/>
      <c r="B257" s="77"/>
      <c r="C257" s="77"/>
      <c r="D257" s="14" t="s">
        <v>7</v>
      </c>
      <c r="E257" s="4">
        <v>0</v>
      </c>
      <c r="F257" s="4">
        <v>0</v>
      </c>
      <c r="G257" s="89"/>
    </row>
    <row r="258" spans="1:7" ht="16.5" thickBot="1" x14ac:dyDescent="0.3">
      <c r="A258" s="87"/>
      <c r="B258" s="87"/>
      <c r="C258" s="87"/>
      <c r="D258" s="14" t="s">
        <v>8</v>
      </c>
      <c r="E258" s="4">
        <f t="shared" ref="E258:F258" si="41">E254+E255+E256+E257</f>
        <v>86401</v>
      </c>
      <c r="F258" s="4">
        <f t="shared" si="41"/>
        <v>86401</v>
      </c>
      <c r="G258" s="90"/>
    </row>
    <row r="259" spans="1:7" ht="45.75" thickBot="1" x14ac:dyDescent="0.3">
      <c r="A259" s="36" t="s">
        <v>108</v>
      </c>
      <c r="B259" s="57" t="s">
        <v>22</v>
      </c>
      <c r="C259" s="39" t="s">
        <v>67</v>
      </c>
      <c r="D259" s="14" t="s">
        <v>42</v>
      </c>
      <c r="E259" s="4">
        <f>E249+E254</f>
        <v>176701</v>
      </c>
      <c r="F259" s="4">
        <f>F249+F254</f>
        <v>176701</v>
      </c>
      <c r="G259" s="54"/>
    </row>
    <row r="260" spans="1:7" ht="45.75" thickBot="1" x14ac:dyDescent="0.3">
      <c r="A260" s="37"/>
      <c r="B260" s="58"/>
      <c r="C260" s="40"/>
      <c r="D260" s="14" t="s">
        <v>5</v>
      </c>
      <c r="E260" s="4">
        <v>0</v>
      </c>
      <c r="F260" s="4">
        <v>0</v>
      </c>
      <c r="G260" s="55"/>
    </row>
    <row r="261" spans="1:7" ht="45.75" thickBot="1" x14ac:dyDescent="0.3">
      <c r="A261" s="37"/>
      <c r="B261" s="58"/>
      <c r="C261" s="40"/>
      <c r="D261" s="14" t="s">
        <v>6</v>
      </c>
      <c r="E261" s="4">
        <v>0</v>
      </c>
      <c r="F261" s="4">
        <v>0</v>
      </c>
      <c r="G261" s="55"/>
    </row>
    <row r="262" spans="1:7" ht="30.75" thickBot="1" x14ac:dyDescent="0.3">
      <c r="A262" s="37"/>
      <c r="B262" s="58"/>
      <c r="C262" s="40"/>
      <c r="D262" s="14" t="s">
        <v>7</v>
      </c>
      <c r="E262" s="4">
        <v>0</v>
      </c>
      <c r="F262" s="4">
        <v>0</v>
      </c>
      <c r="G262" s="55"/>
    </row>
    <row r="263" spans="1:7" ht="16.5" thickBot="1" x14ac:dyDescent="0.3">
      <c r="A263" s="38"/>
      <c r="B263" s="59"/>
      <c r="C263" s="41"/>
      <c r="D263" s="14" t="s">
        <v>8</v>
      </c>
      <c r="E263" s="4">
        <f t="shared" ref="E263:F263" si="42">E259+E260+E261+E262</f>
        <v>176701</v>
      </c>
      <c r="F263" s="4">
        <f t="shared" si="42"/>
        <v>176701</v>
      </c>
      <c r="G263" s="56"/>
    </row>
    <row r="264" spans="1:7" ht="58.5" customHeight="1" thickBot="1" x14ac:dyDescent="0.3">
      <c r="A264" s="36">
        <v>48</v>
      </c>
      <c r="B264" s="57" t="s">
        <v>68</v>
      </c>
      <c r="C264" s="39" t="s">
        <v>4</v>
      </c>
      <c r="D264" s="14" t="s">
        <v>42</v>
      </c>
      <c r="E264" s="4">
        <f>E269</f>
        <v>258960</v>
      </c>
      <c r="F264" s="4">
        <f>F269</f>
        <v>258960</v>
      </c>
      <c r="G264" s="54">
        <v>55</v>
      </c>
    </row>
    <row r="265" spans="1:7" ht="45.75" thickBot="1" x14ac:dyDescent="0.3">
      <c r="A265" s="37"/>
      <c r="B265" s="58"/>
      <c r="C265" s="40"/>
      <c r="D265" s="14" t="s">
        <v>5</v>
      </c>
      <c r="E265" s="4">
        <v>0</v>
      </c>
      <c r="F265" s="4">
        <v>0</v>
      </c>
      <c r="G265" s="55"/>
    </row>
    <row r="266" spans="1:7" ht="45.75" thickBot="1" x14ac:dyDescent="0.3">
      <c r="A266" s="37"/>
      <c r="B266" s="58"/>
      <c r="C266" s="40"/>
      <c r="D266" s="14" t="s">
        <v>6</v>
      </c>
      <c r="E266" s="4">
        <v>0</v>
      </c>
      <c r="F266" s="4">
        <v>0</v>
      </c>
      <c r="G266" s="55"/>
    </row>
    <row r="267" spans="1:7" ht="30.75" thickBot="1" x14ac:dyDescent="0.3">
      <c r="A267" s="37"/>
      <c r="B267" s="58"/>
      <c r="C267" s="40"/>
      <c r="D267" s="14" t="s">
        <v>7</v>
      </c>
      <c r="E267" s="4">
        <v>0</v>
      </c>
      <c r="F267" s="4">
        <v>0</v>
      </c>
      <c r="G267" s="55"/>
    </row>
    <row r="268" spans="1:7" ht="16.5" thickBot="1" x14ac:dyDescent="0.3">
      <c r="A268" s="38"/>
      <c r="B268" s="59"/>
      <c r="C268" s="41"/>
      <c r="D268" s="14" t="s">
        <v>8</v>
      </c>
      <c r="E268" s="4">
        <f t="shared" ref="E268:F268" si="43">E264+E265+E266+E267</f>
        <v>258960</v>
      </c>
      <c r="F268" s="4">
        <f t="shared" si="43"/>
        <v>258960</v>
      </c>
      <c r="G268" s="55"/>
    </row>
    <row r="269" spans="1:7" ht="50.25" customHeight="1" thickBot="1" x14ac:dyDescent="0.3">
      <c r="A269" s="36" t="s">
        <v>109</v>
      </c>
      <c r="B269" s="57" t="s">
        <v>23</v>
      </c>
      <c r="C269" s="39" t="s">
        <v>4</v>
      </c>
      <c r="D269" s="14" t="s">
        <v>42</v>
      </c>
      <c r="E269" s="4">
        <v>258960</v>
      </c>
      <c r="F269" s="4">
        <v>258960</v>
      </c>
      <c r="G269" s="55"/>
    </row>
    <row r="270" spans="1:7" ht="49.5" customHeight="1" thickBot="1" x14ac:dyDescent="0.3">
      <c r="A270" s="37"/>
      <c r="B270" s="58"/>
      <c r="C270" s="40"/>
      <c r="D270" s="14" t="s">
        <v>5</v>
      </c>
      <c r="E270" s="4">
        <v>0</v>
      </c>
      <c r="F270" s="4">
        <v>0</v>
      </c>
      <c r="G270" s="55"/>
    </row>
    <row r="271" spans="1:7" ht="51" customHeight="1" thickBot="1" x14ac:dyDescent="0.3">
      <c r="A271" s="37"/>
      <c r="B271" s="58"/>
      <c r="C271" s="40"/>
      <c r="D271" s="14" t="s">
        <v>6</v>
      </c>
      <c r="E271" s="4">
        <v>0</v>
      </c>
      <c r="F271" s="4">
        <v>0</v>
      </c>
      <c r="G271" s="55"/>
    </row>
    <row r="272" spans="1:7" ht="45" customHeight="1" thickBot="1" x14ac:dyDescent="0.3">
      <c r="A272" s="37"/>
      <c r="B272" s="58"/>
      <c r="C272" s="40"/>
      <c r="D272" s="14" t="s">
        <v>7</v>
      </c>
      <c r="E272" s="4">
        <v>0</v>
      </c>
      <c r="F272" s="4">
        <v>0</v>
      </c>
      <c r="G272" s="55"/>
    </row>
    <row r="273" spans="1:7" ht="27" customHeight="1" thickBot="1" x14ac:dyDescent="0.3">
      <c r="A273" s="38"/>
      <c r="B273" s="59"/>
      <c r="C273" s="41"/>
      <c r="D273" s="14" t="s">
        <v>8</v>
      </c>
      <c r="E273" s="4">
        <f>E269+E270+E271+E272</f>
        <v>258960</v>
      </c>
      <c r="F273" s="4">
        <f>F269+F270+F271+F272</f>
        <v>258960</v>
      </c>
      <c r="G273" s="56"/>
    </row>
    <row r="274" spans="1:7" ht="45.75" customHeight="1" thickBot="1" x14ac:dyDescent="0.3">
      <c r="A274" s="36">
        <v>49</v>
      </c>
      <c r="B274" s="57" t="s">
        <v>69</v>
      </c>
      <c r="C274" s="57" t="s">
        <v>44</v>
      </c>
      <c r="D274" s="14" t="s">
        <v>42</v>
      </c>
      <c r="E274" s="4">
        <f>E294+E299+E304</f>
        <v>89099</v>
      </c>
      <c r="F274" s="4">
        <f>F294+F299+F304</f>
        <v>89099</v>
      </c>
      <c r="G274" s="51" t="s">
        <v>116</v>
      </c>
    </row>
    <row r="275" spans="1:7" ht="45.75" thickBot="1" x14ac:dyDescent="0.3">
      <c r="A275" s="37"/>
      <c r="B275" s="58"/>
      <c r="C275" s="58"/>
      <c r="D275" s="14" t="s">
        <v>5</v>
      </c>
      <c r="E275" s="4">
        <v>0</v>
      </c>
      <c r="F275" s="4">
        <v>0</v>
      </c>
      <c r="G275" s="52"/>
    </row>
    <row r="276" spans="1:7" ht="45.75" thickBot="1" x14ac:dyDescent="0.3">
      <c r="A276" s="37"/>
      <c r="B276" s="58"/>
      <c r="C276" s="58"/>
      <c r="D276" s="14" t="s">
        <v>6</v>
      </c>
      <c r="E276" s="4">
        <v>0</v>
      </c>
      <c r="F276" s="4">
        <v>0</v>
      </c>
      <c r="G276" s="52"/>
    </row>
    <row r="277" spans="1:7" ht="30.75" thickBot="1" x14ac:dyDescent="0.3">
      <c r="A277" s="37"/>
      <c r="B277" s="58"/>
      <c r="C277" s="58"/>
      <c r="D277" s="14" t="s">
        <v>7</v>
      </c>
      <c r="E277" s="4">
        <v>0</v>
      </c>
      <c r="F277" s="4">
        <v>0</v>
      </c>
      <c r="G277" s="52"/>
    </row>
    <row r="278" spans="1:7" ht="54.75" customHeight="1" thickBot="1" x14ac:dyDescent="0.3">
      <c r="A278" s="38"/>
      <c r="B278" s="59"/>
      <c r="C278" s="59"/>
      <c r="D278" s="14" t="s">
        <v>8</v>
      </c>
      <c r="E278" s="4">
        <f t="shared" ref="E278:F278" si="44">E274+E275+E276+E277</f>
        <v>89099</v>
      </c>
      <c r="F278" s="4">
        <f t="shared" si="44"/>
        <v>89099</v>
      </c>
      <c r="G278" s="53"/>
    </row>
    <row r="279" spans="1:7" ht="51.75" customHeight="1" thickBot="1" x14ac:dyDescent="0.3">
      <c r="A279" s="36" t="s">
        <v>45</v>
      </c>
      <c r="B279" s="57"/>
      <c r="C279" s="57" t="s">
        <v>4</v>
      </c>
      <c r="D279" s="14" t="s">
        <v>42</v>
      </c>
      <c r="E279" s="4">
        <v>10000</v>
      </c>
      <c r="F279" s="4">
        <v>10000</v>
      </c>
      <c r="G279" s="54"/>
    </row>
    <row r="280" spans="1:7" ht="48.75" customHeight="1" thickBot="1" x14ac:dyDescent="0.3">
      <c r="A280" s="92"/>
      <c r="B280" s="77"/>
      <c r="C280" s="77"/>
      <c r="D280" s="14" t="s">
        <v>5</v>
      </c>
      <c r="E280" s="4">
        <v>0</v>
      </c>
      <c r="F280" s="4">
        <v>0</v>
      </c>
      <c r="G280" s="89"/>
    </row>
    <row r="281" spans="1:7" ht="50.25" customHeight="1" thickBot="1" x14ac:dyDescent="0.3">
      <c r="A281" s="92"/>
      <c r="B281" s="77"/>
      <c r="C281" s="77"/>
      <c r="D281" s="14" t="s">
        <v>6</v>
      </c>
      <c r="E281" s="4">
        <v>0</v>
      </c>
      <c r="F281" s="4">
        <v>0</v>
      </c>
      <c r="G281" s="89"/>
    </row>
    <row r="282" spans="1:7" ht="43.5" customHeight="1" thickBot="1" x14ac:dyDescent="0.3">
      <c r="A282" s="92"/>
      <c r="B282" s="77"/>
      <c r="C282" s="77"/>
      <c r="D282" s="14" t="s">
        <v>7</v>
      </c>
      <c r="E282" s="4">
        <v>0</v>
      </c>
      <c r="F282" s="4">
        <v>0</v>
      </c>
      <c r="G282" s="89"/>
    </row>
    <row r="283" spans="1:7" ht="26.25" customHeight="1" thickBot="1" x14ac:dyDescent="0.3">
      <c r="A283" s="93"/>
      <c r="B283" s="87"/>
      <c r="C283" s="87"/>
      <c r="D283" s="14" t="s">
        <v>8</v>
      </c>
      <c r="E283" s="4">
        <f t="shared" ref="E283:F283" si="45">E279+E280+E281+E282</f>
        <v>10000</v>
      </c>
      <c r="F283" s="4">
        <f t="shared" si="45"/>
        <v>10000</v>
      </c>
      <c r="G283" s="90"/>
    </row>
    <row r="284" spans="1:7" ht="51.75" customHeight="1" thickBot="1" x14ac:dyDescent="0.3">
      <c r="A284" s="103"/>
      <c r="B284" s="91"/>
      <c r="C284" s="91" t="s">
        <v>46</v>
      </c>
      <c r="D284" s="14" t="s">
        <v>42</v>
      </c>
      <c r="E284" s="4">
        <v>68299</v>
      </c>
      <c r="F284" s="4">
        <v>68299</v>
      </c>
      <c r="G284" s="54"/>
    </row>
    <row r="285" spans="1:7" ht="49.5" customHeight="1" thickBot="1" x14ac:dyDescent="0.3">
      <c r="A285" s="92"/>
      <c r="B285" s="77"/>
      <c r="C285" s="77"/>
      <c r="D285" s="14" t="s">
        <v>5</v>
      </c>
      <c r="E285" s="4">
        <v>0</v>
      </c>
      <c r="F285" s="4">
        <v>0</v>
      </c>
      <c r="G285" s="55"/>
    </row>
    <row r="286" spans="1:7" ht="47.25" customHeight="1" thickBot="1" x14ac:dyDescent="0.3">
      <c r="A286" s="92"/>
      <c r="B286" s="77"/>
      <c r="C286" s="77"/>
      <c r="D286" s="14" t="s">
        <v>6</v>
      </c>
      <c r="E286" s="4">
        <v>0</v>
      </c>
      <c r="F286" s="4">
        <v>0</v>
      </c>
      <c r="G286" s="55"/>
    </row>
    <row r="287" spans="1:7" ht="37.5" customHeight="1" thickBot="1" x14ac:dyDescent="0.3">
      <c r="A287" s="92"/>
      <c r="B287" s="77"/>
      <c r="C287" s="77"/>
      <c r="D287" s="14" t="s">
        <v>7</v>
      </c>
      <c r="E287" s="4">
        <v>0</v>
      </c>
      <c r="F287" s="4">
        <v>0</v>
      </c>
      <c r="G287" s="55"/>
    </row>
    <row r="288" spans="1:7" ht="24.75" customHeight="1" thickBot="1" x14ac:dyDescent="0.3">
      <c r="A288" s="93"/>
      <c r="B288" s="87"/>
      <c r="C288" s="87"/>
      <c r="D288" s="14" t="s">
        <v>8</v>
      </c>
      <c r="E288" s="4">
        <f t="shared" ref="E288:F288" si="46">E284+E285+E286+E287</f>
        <v>68299</v>
      </c>
      <c r="F288" s="4">
        <f t="shared" si="46"/>
        <v>68299</v>
      </c>
      <c r="G288" s="56"/>
    </row>
    <row r="289" spans="1:7" ht="45.75" customHeight="1" thickBot="1" x14ac:dyDescent="0.3">
      <c r="A289" s="103"/>
      <c r="B289" s="91"/>
      <c r="C289" s="91" t="s">
        <v>47</v>
      </c>
      <c r="D289" s="14" t="s">
        <v>42</v>
      </c>
      <c r="E289" s="4">
        <v>10800</v>
      </c>
      <c r="F289" s="4">
        <v>10800</v>
      </c>
      <c r="G289" s="54"/>
    </row>
    <row r="290" spans="1:7" ht="44.25" customHeight="1" thickBot="1" x14ac:dyDescent="0.3">
      <c r="A290" s="92"/>
      <c r="B290" s="77"/>
      <c r="C290" s="77"/>
      <c r="D290" s="14" t="s">
        <v>5</v>
      </c>
      <c r="E290" s="4">
        <v>0</v>
      </c>
      <c r="F290" s="4">
        <v>0</v>
      </c>
      <c r="G290" s="55"/>
    </row>
    <row r="291" spans="1:7" ht="49.5" customHeight="1" thickBot="1" x14ac:dyDescent="0.3">
      <c r="A291" s="92"/>
      <c r="B291" s="77"/>
      <c r="C291" s="77"/>
      <c r="D291" s="14" t="s">
        <v>6</v>
      </c>
      <c r="E291" s="4">
        <v>0</v>
      </c>
      <c r="F291" s="4">
        <v>0</v>
      </c>
      <c r="G291" s="55"/>
    </row>
    <row r="292" spans="1:7" ht="45" customHeight="1" thickBot="1" x14ac:dyDescent="0.3">
      <c r="A292" s="92"/>
      <c r="B292" s="77"/>
      <c r="C292" s="77"/>
      <c r="D292" s="14" t="s">
        <v>7</v>
      </c>
      <c r="E292" s="4">
        <v>0</v>
      </c>
      <c r="F292" s="4">
        <v>0</v>
      </c>
      <c r="G292" s="55"/>
    </row>
    <row r="293" spans="1:7" ht="26.25" customHeight="1" thickBot="1" x14ac:dyDescent="0.3">
      <c r="A293" s="93"/>
      <c r="B293" s="87"/>
      <c r="C293" s="87"/>
      <c r="D293" s="14" t="s">
        <v>8</v>
      </c>
      <c r="E293" s="4">
        <f t="shared" ref="E293:F293" si="47">E289+E290+E291+E292</f>
        <v>10800</v>
      </c>
      <c r="F293" s="4">
        <f t="shared" si="47"/>
        <v>10800</v>
      </c>
      <c r="G293" s="56"/>
    </row>
    <row r="294" spans="1:7" ht="52.5" customHeight="1" thickBot="1" x14ac:dyDescent="0.3">
      <c r="A294" s="36" t="s">
        <v>110</v>
      </c>
      <c r="B294" s="57" t="s">
        <v>24</v>
      </c>
      <c r="C294" s="39" t="s">
        <v>71</v>
      </c>
      <c r="D294" s="14" t="s">
        <v>42</v>
      </c>
      <c r="E294" s="4">
        <v>15800</v>
      </c>
      <c r="F294" s="4">
        <v>15800</v>
      </c>
      <c r="G294" s="54"/>
    </row>
    <row r="295" spans="1:7" ht="51" customHeight="1" thickBot="1" x14ac:dyDescent="0.3">
      <c r="A295" s="37"/>
      <c r="B295" s="58"/>
      <c r="C295" s="40"/>
      <c r="D295" s="14" t="s">
        <v>5</v>
      </c>
      <c r="E295" s="4">
        <v>0</v>
      </c>
      <c r="F295" s="4">
        <v>0</v>
      </c>
      <c r="G295" s="55"/>
    </row>
    <row r="296" spans="1:7" ht="53.25" customHeight="1" thickBot="1" x14ac:dyDescent="0.3">
      <c r="A296" s="37"/>
      <c r="B296" s="58"/>
      <c r="C296" s="40"/>
      <c r="D296" s="14" t="s">
        <v>6</v>
      </c>
      <c r="E296" s="4">
        <v>0</v>
      </c>
      <c r="F296" s="4">
        <v>0</v>
      </c>
      <c r="G296" s="55"/>
    </row>
    <row r="297" spans="1:7" ht="44.25" customHeight="1" thickBot="1" x14ac:dyDescent="0.3">
      <c r="A297" s="37"/>
      <c r="B297" s="58"/>
      <c r="C297" s="40"/>
      <c r="D297" s="14" t="s">
        <v>7</v>
      </c>
      <c r="E297" s="4">
        <v>0</v>
      </c>
      <c r="F297" s="4">
        <v>0</v>
      </c>
      <c r="G297" s="55"/>
    </row>
    <row r="298" spans="1:7" ht="21.75" customHeight="1" thickBot="1" x14ac:dyDescent="0.3">
      <c r="A298" s="38"/>
      <c r="B298" s="59"/>
      <c r="C298" s="41"/>
      <c r="D298" s="14" t="s">
        <v>8</v>
      </c>
      <c r="E298" s="4">
        <f t="shared" ref="E298:F298" si="48">E294+E295+E296+E297</f>
        <v>15800</v>
      </c>
      <c r="F298" s="4">
        <f t="shared" si="48"/>
        <v>15800</v>
      </c>
      <c r="G298" s="56"/>
    </row>
    <row r="299" spans="1:7" ht="45.75" thickBot="1" x14ac:dyDescent="0.3">
      <c r="A299" s="36" t="s">
        <v>130</v>
      </c>
      <c r="B299" s="57" t="s">
        <v>55</v>
      </c>
      <c r="C299" s="39" t="s">
        <v>70</v>
      </c>
      <c r="D299" s="14" t="s">
        <v>42</v>
      </c>
      <c r="E299" s="4">
        <v>32500</v>
      </c>
      <c r="F299" s="4">
        <v>32500</v>
      </c>
      <c r="G299" s="54"/>
    </row>
    <row r="300" spans="1:7" ht="45.75" thickBot="1" x14ac:dyDescent="0.3">
      <c r="A300" s="37"/>
      <c r="B300" s="77"/>
      <c r="C300" s="40"/>
      <c r="D300" s="14" t="s">
        <v>5</v>
      </c>
      <c r="E300" s="4">
        <v>0</v>
      </c>
      <c r="F300" s="4">
        <v>0</v>
      </c>
      <c r="G300" s="55"/>
    </row>
    <row r="301" spans="1:7" ht="45.75" thickBot="1" x14ac:dyDescent="0.3">
      <c r="A301" s="37"/>
      <c r="B301" s="77"/>
      <c r="C301" s="40"/>
      <c r="D301" s="14" t="s">
        <v>6</v>
      </c>
      <c r="E301" s="4">
        <v>0</v>
      </c>
      <c r="F301" s="4">
        <v>0</v>
      </c>
      <c r="G301" s="55"/>
    </row>
    <row r="302" spans="1:7" ht="30.75" thickBot="1" x14ac:dyDescent="0.3">
      <c r="A302" s="37"/>
      <c r="B302" s="77"/>
      <c r="C302" s="40"/>
      <c r="D302" s="14" t="s">
        <v>7</v>
      </c>
      <c r="E302" s="4">
        <v>0</v>
      </c>
      <c r="F302" s="4">
        <v>0</v>
      </c>
      <c r="G302" s="55"/>
    </row>
    <row r="303" spans="1:7" ht="16.5" thickBot="1" x14ac:dyDescent="0.3">
      <c r="A303" s="38"/>
      <c r="B303" s="87"/>
      <c r="C303" s="41"/>
      <c r="D303" s="14" t="s">
        <v>8</v>
      </c>
      <c r="E303" s="4">
        <f t="shared" ref="E303:F303" si="49">E299+E300+E301+E302</f>
        <v>32500</v>
      </c>
      <c r="F303" s="4">
        <f t="shared" si="49"/>
        <v>32500</v>
      </c>
      <c r="G303" s="56"/>
    </row>
    <row r="304" spans="1:7" ht="45.75" customHeight="1" thickBot="1" x14ac:dyDescent="0.3">
      <c r="A304" s="36" t="s">
        <v>131</v>
      </c>
      <c r="B304" s="57" t="s">
        <v>57</v>
      </c>
      <c r="C304" s="39" t="s">
        <v>46</v>
      </c>
      <c r="D304" s="14" t="s">
        <v>42</v>
      </c>
      <c r="E304" s="4">
        <v>40799</v>
      </c>
      <c r="F304" s="4">
        <v>40799</v>
      </c>
      <c r="G304" s="54"/>
    </row>
    <row r="305" spans="1:7" ht="45.75" thickBot="1" x14ac:dyDescent="0.3">
      <c r="A305" s="37"/>
      <c r="B305" s="77"/>
      <c r="C305" s="40"/>
      <c r="D305" s="14" t="s">
        <v>5</v>
      </c>
      <c r="E305" s="4">
        <v>0</v>
      </c>
      <c r="F305" s="4">
        <v>0</v>
      </c>
      <c r="G305" s="55"/>
    </row>
    <row r="306" spans="1:7" ht="45.75" thickBot="1" x14ac:dyDescent="0.3">
      <c r="A306" s="37"/>
      <c r="B306" s="77"/>
      <c r="C306" s="40"/>
      <c r="D306" s="14" t="s">
        <v>6</v>
      </c>
      <c r="E306" s="4">
        <v>0</v>
      </c>
      <c r="F306" s="4">
        <v>0</v>
      </c>
      <c r="G306" s="55"/>
    </row>
    <row r="307" spans="1:7" ht="30.75" thickBot="1" x14ac:dyDescent="0.3">
      <c r="A307" s="37"/>
      <c r="B307" s="77"/>
      <c r="C307" s="40"/>
      <c r="D307" s="14" t="s">
        <v>7</v>
      </c>
      <c r="E307" s="4">
        <v>0</v>
      </c>
      <c r="F307" s="4">
        <v>0</v>
      </c>
      <c r="G307" s="55"/>
    </row>
    <row r="308" spans="1:7" ht="16.5" thickBot="1" x14ac:dyDescent="0.3">
      <c r="A308" s="38"/>
      <c r="B308" s="87"/>
      <c r="C308" s="41"/>
      <c r="D308" s="14" t="s">
        <v>8</v>
      </c>
      <c r="E308" s="4">
        <f t="shared" ref="E308:F308" si="50">E304+E305+E306+E307</f>
        <v>40799</v>
      </c>
      <c r="F308" s="4">
        <f t="shared" si="50"/>
        <v>40799</v>
      </c>
      <c r="G308" s="56"/>
    </row>
    <row r="309" spans="1:7" ht="45.75" customHeight="1" thickBot="1" x14ac:dyDescent="0.3">
      <c r="A309" s="36">
        <v>50</v>
      </c>
      <c r="B309" s="57" t="s">
        <v>72</v>
      </c>
      <c r="C309" s="39" t="s">
        <v>56</v>
      </c>
      <c r="D309" s="14" t="s">
        <v>42</v>
      </c>
      <c r="E309" s="4">
        <f>E314+E319</f>
        <v>1492400</v>
      </c>
      <c r="F309" s="4">
        <f>F314+F319</f>
        <v>1492400</v>
      </c>
      <c r="G309" s="54" t="s">
        <v>117</v>
      </c>
    </row>
    <row r="310" spans="1:7" ht="45.75" thickBot="1" x14ac:dyDescent="0.3">
      <c r="A310" s="37"/>
      <c r="B310" s="58"/>
      <c r="C310" s="40"/>
      <c r="D310" s="14" t="s">
        <v>5</v>
      </c>
      <c r="E310" s="4">
        <f t="shared" ref="E310:F312" si="51">E325+E390</f>
        <v>0</v>
      </c>
      <c r="F310" s="4">
        <f t="shared" si="51"/>
        <v>0</v>
      </c>
      <c r="G310" s="55"/>
    </row>
    <row r="311" spans="1:7" ht="57" customHeight="1" thickBot="1" x14ac:dyDescent="0.3">
      <c r="A311" s="37"/>
      <c r="B311" s="58"/>
      <c r="C311" s="40"/>
      <c r="D311" s="14" t="s">
        <v>6</v>
      </c>
      <c r="E311" s="4">
        <f t="shared" si="51"/>
        <v>0</v>
      </c>
      <c r="F311" s="4">
        <f t="shared" si="51"/>
        <v>0</v>
      </c>
      <c r="G311" s="55"/>
    </row>
    <row r="312" spans="1:7" ht="30.75" thickBot="1" x14ac:dyDescent="0.3">
      <c r="A312" s="37"/>
      <c r="B312" s="58"/>
      <c r="C312" s="40"/>
      <c r="D312" s="14" t="s">
        <v>7</v>
      </c>
      <c r="E312" s="4">
        <f t="shared" si="51"/>
        <v>0</v>
      </c>
      <c r="F312" s="4">
        <f t="shared" si="51"/>
        <v>0</v>
      </c>
      <c r="G312" s="55"/>
    </row>
    <row r="313" spans="1:7" ht="39.75" customHeight="1" thickBot="1" x14ac:dyDescent="0.3">
      <c r="A313" s="38"/>
      <c r="B313" s="59"/>
      <c r="C313" s="41"/>
      <c r="D313" s="14" t="s">
        <v>8</v>
      </c>
      <c r="E313" s="4">
        <f>E309+E310+E311+E312</f>
        <v>1492400</v>
      </c>
      <c r="F313" s="4">
        <f>F309+F310+F311+F312</f>
        <v>1492400</v>
      </c>
      <c r="G313" s="56"/>
    </row>
    <row r="314" spans="1:7" ht="48.75" customHeight="1" thickBot="1" x14ac:dyDescent="0.3">
      <c r="A314" s="36" t="s">
        <v>50</v>
      </c>
      <c r="B314" s="57"/>
      <c r="C314" s="39" t="s">
        <v>4</v>
      </c>
      <c r="D314" s="14" t="s">
        <v>42</v>
      </c>
      <c r="E314" s="4">
        <f>E329+E334+E339+E344+E349+E354+E359+E369+E379+E374+E414+E419</f>
        <v>1452400</v>
      </c>
      <c r="F314" s="4">
        <f>F329+F334+F339+F344+F349+F354+F359+F369+F379+F374+F414+F419</f>
        <v>1452400</v>
      </c>
      <c r="G314" s="54"/>
    </row>
    <row r="315" spans="1:7" ht="39.75" customHeight="1" thickBot="1" x14ac:dyDescent="0.3">
      <c r="A315" s="37"/>
      <c r="B315" s="58"/>
      <c r="C315" s="40"/>
      <c r="D315" s="14" t="s">
        <v>5</v>
      </c>
      <c r="E315" s="4">
        <f t="shared" ref="E315:F315" si="52">E320++E325+E330+E335+E340+E345+E350</f>
        <v>0</v>
      </c>
      <c r="F315" s="4">
        <f t="shared" si="52"/>
        <v>0</v>
      </c>
      <c r="G315" s="55"/>
    </row>
    <row r="316" spans="1:7" ht="45" customHeight="1" thickBot="1" x14ac:dyDescent="0.3">
      <c r="A316" s="37"/>
      <c r="B316" s="58"/>
      <c r="C316" s="40"/>
      <c r="D316" s="14" t="s">
        <v>6</v>
      </c>
      <c r="E316" s="4">
        <f t="shared" ref="E316:F316" si="53">E321++E326+E331+E336+E341+E346+E351</f>
        <v>0</v>
      </c>
      <c r="F316" s="4">
        <f t="shared" si="53"/>
        <v>0</v>
      </c>
      <c r="G316" s="55"/>
    </row>
    <row r="317" spans="1:7" ht="39.75" customHeight="1" thickBot="1" x14ac:dyDescent="0.3">
      <c r="A317" s="37"/>
      <c r="B317" s="58"/>
      <c r="C317" s="40"/>
      <c r="D317" s="14" t="s">
        <v>7</v>
      </c>
      <c r="E317" s="4">
        <f t="shared" ref="E317:F317" si="54">E322++E327+E332+E337+E342+E347+E352</f>
        <v>0</v>
      </c>
      <c r="F317" s="4">
        <f t="shared" si="54"/>
        <v>0</v>
      </c>
      <c r="G317" s="55"/>
    </row>
    <row r="318" spans="1:7" ht="39.75" customHeight="1" thickBot="1" x14ac:dyDescent="0.3">
      <c r="A318" s="38"/>
      <c r="B318" s="59"/>
      <c r="C318" s="41"/>
      <c r="D318" s="14" t="s">
        <v>8</v>
      </c>
      <c r="E318" s="4">
        <f t="shared" ref="E318:F318" si="55">E314+E315+E316+E317</f>
        <v>1452400</v>
      </c>
      <c r="F318" s="4">
        <f t="shared" si="55"/>
        <v>1452400</v>
      </c>
      <c r="G318" s="56"/>
    </row>
    <row r="319" spans="1:7" ht="47.25" customHeight="1" thickBot="1" x14ac:dyDescent="0.3">
      <c r="A319" s="36"/>
      <c r="B319" s="57"/>
      <c r="C319" s="39" t="s">
        <v>46</v>
      </c>
      <c r="D319" s="14" t="s">
        <v>42</v>
      </c>
      <c r="E319" s="4">
        <f>E364</f>
        <v>40000</v>
      </c>
      <c r="F319" s="4">
        <f>F364</f>
        <v>40000</v>
      </c>
      <c r="G319" s="54"/>
    </row>
    <row r="320" spans="1:7" ht="45.75" customHeight="1" thickBot="1" x14ac:dyDescent="0.3">
      <c r="A320" s="37"/>
      <c r="B320" s="58"/>
      <c r="C320" s="40"/>
      <c r="D320" s="14" t="s">
        <v>5</v>
      </c>
      <c r="E320" s="4">
        <f t="shared" ref="E320:F320" si="56">E325++E330+E335+E340+E345+E350+E355</f>
        <v>0</v>
      </c>
      <c r="F320" s="4">
        <f t="shared" si="56"/>
        <v>0</v>
      </c>
      <c r="G320" s="55"/>
    </row>
    <row r="321" spans="1:7" ht="44.25" customHeight="1" thickBot="1" x14ac:dyDescent="0.3">
      <c r="A321" s="37"/>
      <c r="B321" s="58"/>
      <c r="C321" s="40"/>
      <c r="D321" s="14" t="s">
        <v>6</v>
      </c>
      <c r="E321" s="4">
        <f t="shared" ref="E321:F321" si="57">E326++E331+E336+E341+E346+E351+E356</f>
        <v>0</v>
      </c>
      <c r="F321" s="4">
        <f t="shared" si="57"/>
        <v>0</v>
      </c>
      <c r="G321" s="55"/>
    </row>
    <row r="322" spans="1:7" ht="39.75" customHeight="1" thickBot="1" x14ac:dyDescent="0.3">
      <c r="A322" s="37"/>
      <c r="B322" s="58"/>
      <c r="C322" s="40"/>
      <c r="D322" s="14" t="s">
        <v>7</v>
      </c>
      <c r="E322" s="4">
        <f t="shared" ref="E322:F322" si="58">E327++E332+E337+E342+E347+E352+E357</f>
        <v>0</v>
      </c>
      <c r="F322" s="4">
        <f t="shared" si="58"/>
        <v>0</v>
      </c>
      <c r="G322" s="55"/>
    </row>
    <row r="323" spans="1:7" ht="39.75" customHeight="1" thickBot="1" x14ac:dyDescent="0.3">
      <c r="A323" s="38"/>
      <c r="B323" s="59"/>
      <c r="C323" s="41"/>
      <c r="D323" s="14" t="s">
        <v>8</v>
      </c>
      <c r="E323" s="4">
        <f>E319+E320+E321+E322</f>
        <v>40000</v>
      </c>
      <c r="F323" s="4">
        <f>F319+F320+F321+F322</f>
        <v>40000</v>
      </c>
      <c r="G323" s="56"/>
    </row>
    <row r="324" spans="1:7" ht="45.75" customHeight="1" thickBot="1" x14ac:dyDescent="0.3">
      <c r="A324" s="36" t="s">
        <v>111</v>
      </c>
      <c r="B324" s="57" t="s">
        <v>25</v>
      </c>
      <c r="C324" s="39" t="s">
        <v>56</v>
      </c>
      <c r="D324" s="14" t="s">
        <v>42</v>
      </c>
      <c r="E324" s="4">
        <f>E329++E334+E339+E344+E349+E354+E359+E364+E369+E374</f>
        <v>312400</v>
      </c>
      <c r="F324" s="4">
        <f>F329++F334+F339+F344+F349+F354+F359+F364+F369+F374</f>
        <v>312400</v>
      </c>
      <c r="G324" s="54"/>
    </row>
    <row r="325" spans="1:7" ht="45.75" thickBot="1" x14ac:dyDescent="0.3">
      <c r="A325" s="37"/>
      <c r="B325" s="58"/>
      <c r="C325" s="40"/>
      <c r="D325" s="14" t="s">
        <v>5</v>
      </c>
      <c r="E325" s="4">
        <f t="shared" ref="E325:F327" si="59">E330++E335+E340+E345+E350+E355+E360</f>
        <v>0</v>
      </c>
      <c r="F325" s="4">
        <f t="shared" si="59"/>
        <v>0</v>
      </c>
      <c r="G325" s="55"/>
    </row>
    <row r="326" spans="1:7" ht="45.75" thickBot="1" x14ac:dyDescent="0.3">
      <c r="A326" s="37"/>
      <c r="B326" s="58"/>
      <c r="C326" s="40"/>
      <c r="D326" s="14" t="s">
        <v>6</v>
      </c>
      <c r="E326" s="4">
        <f t="shared" si="59"/>
        <v>0</v>
      </c>
      <c r="F326" s="4">
        <f t="shared" si="59"/>
        <v>0</v>
      </c>
      <c r="G326" s="55"/>
    </row>
    <row r="327" spans="1:7" ht="30.75" thickBot="1" x14ac:dyDescent="0.3">
      <c r="A327" s="37"/>
      <c r="B327" s="58"/>
      <c r="C327" s="40"/>
      <c r="D327" s="14" t="s">
        <v>7</v>
      </c>
      <c r="E327" s="4">
        <f t="shared" si="59"/>
        <v>0</v>
      </c>
      <c r="F327" s="4">
        <f t="shared" si="59"/>
        <v>0</v>
      </c>
      <c r="G327" s="55"/>
    </row>
    <row r="328" spans="1:7" ht="16.5" thickBot="1" x14ac:dyDescent="0.3">
      <c r="A328" s="38"/>
      <c r="B328" s="59"/>
      <c r="C328" s="41"/>
      <c r="D328" s="14" t="s">
        <v>8</v>
      </c>
      <c r="E328" s="4">
        <f t="shared" ref="E328:F328" si="60">E324+E325+E326+E327</f>
        <v>312400</v>
      </c>
      <c r="F328" s="4">
        <f t="shared" si="60"/>
        <v>312400</v>
      </c>
      <c r="G328" s="56"/>
    </row>
    <row r="329" spans="1:7" ht="49.5" customHeight="1" thickBot="1" x14ac:dyDescent="0.3">
      <c r="A329" s="36" t="s">
        <v>132</v>
      </c>
      <c r="B329" s="57" t="s">
        <v>26</v>
      </c>
      <c r="C329" s="39" t="s">
        <v>4</v>
      </c>
      <c r="D329" s="14" t="s">
        <v>42</v>
      </c>
      <c r="E329" s="4">
        <v>9000</v>
      </c>
      <c r="F329" s="4">
        <v>9000</v>
      </c>
      <c r="G329" s="54"/>
    </row>
    <row r="330" spans="1:7" ht="49.5" customHeight="1" thickBot="1" x14ac:dyDescent="0.3">
      <c r="A330" s="37"/>
      <c r="B330" s="58"/>
      <c r="C330" s="40"/>
      <c r="D330" s="14" t="s">
        <v>5</v>
      </c>
      <c r="E330" s="4">
        <v>0</v>
      </c>
      <c r="F330" s="4">
        <v>0</v>
      </c>
      <c r="G330" s="55"/>
    </row>
    <row r="331" spans="1:7" ht="46.5" customHeight="1" thickBot="1" x14ac:dyDescent="0.3">
      <c r="A331" s="37"/>
      <c r="B331" s="58"/>
      <c r="C331" s="40"/>
      <c r="D331" s="14" t="s">
        <v>6</v>
      </c>
      <c r="E331" s="4">
        <v>0</v>
      </c>
      <c r="F331" s="4">
        <v>0</v>
      </c>
      <c r="G331" s="55"/>
    </row>
    <row r="332" spans="1:7" ht="40.5" customHeight="1" thickBot="1" x14ac:dyDescent="0.3">
      <c r="A332" s="37"/>
      <c r="B332" s="58"/>
      <c r="C332" s="40"/>
      <c r="D332" s="14" t="s">
        <v>7</v>
      </c>
      <c r="E332" s="4">
        <v>0</v>
      </c>
      <c r="F332" s="4">
        <v>0</v>
      </c>
      <c r="G332" s="55"/>
    </row>
    <row r="333" spans="1:7" ht="16.5" thickBot="1" x14ac:dyDescent="0.3">
      <c r="A333" s="38"/>
      <c r="B333" s="59"/>
      <c r="C333" s="41"/>
      <c r="D333" s="14" t="s">
        <v>8</v>
      </c>
      <c r="E333" s="4">
        <f t="shared" ref="E333:F333" si="61">E329+E330+E331+E332</f>
        <v>9000</v>
      </c>
      <c r="F333" s="4">
        <f t="shared" si="61"/>
        <v>9000</v>
      </c>
      <c r="G333" s="56"/>
    </row>
    <row r="334" spans="1:7" ht="45.75" thickBot="1" x14ac:dyDescent="0.3">
      <c r="A334" s="36" t="s">
        <v>133</v>
      </c>
      <c r="B334" s="57" t="s">
        <v>27</v>
      </c>
      <c r="C334" s="39" t="s">
        <v>4</v>
      </c>
      <c r="D334" s="14" t="s">
        <v>42</v>
      </c>
      <c r="E334" s="4">
        <v>10000</v>
      </c>
      <c r="F334" s="4">
        <v>10000</v>
      </c>
      <c r="G334" s="54"/>
    </row>
    <row r="335" spans="1:7" ht="45.75" thickBot="1" x14ac:dyDescent="0.3">
      <c r="A335" s="37"/>
      <c r="B335" s="58"/>
      <c r="C335" s="40"/>
      <c r="D335" s="14" t="s">
        <v>5</v>
      </c>
      <c r="E335" s="4">
        <v>0</v>
      </c>
      <c r="F335" s="4">
        <v>0</v>
      </c>
      <c r="G335" s="55"/>
    </row>
    <row r="336" spans="1:7" ht="45.75" thickBot="1" x14ac:dyDescent="0.3">
      <c r="A336" s="37"/>
      <c r="B336" s="58"/>
      <c r="C336" s="40"/>
      <c r="D336" s="14" t="s">
        <v>6</v>
      </c>
      <c r="E336" s="4">
        <v>0</v>
      </c>
      <c r="F336" s="4">
        <v>0</v>
      </c>
      <c r="G336" s="55"/>
    </row>
    <row r="337" spans="1:7" ht="39" customHeight="1" thickBot="1" x14ac:dyDescent="0.3">
      <c r="A337" s="37"/>
      <c r="B337" s="58"/>
      <c r="C337" s="40"/>
      <c r="D337" s="14" t="s">
        <v>7</v>
      </c>
      <c r="E337" s="4">
        <v>0</v>
      </c>
      <c r="F337" s="4">
        <v>0</v>
      </c>
      <c r="G337" s="55"/>
    </row>
    <row r="338" spans="1:7" ht="29.25" customHeight="1" thickBot="1" x14ac:dyDescent="0.3">
      <c r="A338" s="38"/>
      <c r="B338" s="59"/>
      <c r="C338" s="41"/>
      <c r="D338" s="14" t="s">
        <v>8</v>
      </c>
      <c r="E338" s="4">
        <f t="shared" ref="E338:F338" si="62">E334+E335+E336+E337</f>
        <v>10000</v>
      </c>
      <c r="F338" s="4">
        <f t="shared" si="62"/>
        <v>10000</v>
      </c>
      <c r="G338" s="56"/>
    </row>
    <row r="339" spans="1:7" ht="45.75" thickBot="1" x14ac:dyDescent="0.3">
      <c r="A339" s="36" t="s">
        <v>134</v>
      </c>
      <c r="B339" s="57" t="s">
        <v>28</v>
      </c>
      <c r="C339" s="39" t="s">
        <v>4</v>
      </c>
      <c r="D339" s="14" t="s">
        <v>42</v>
      </c>
      <c r="E339" s="4">
        <v>10000</v>
      </c>
      <c r="F339" s="4">
        <v>10000</v>
      </c>
      <c r="G339" s="54"/>
    </row>
    <row r="340" spans="1:7" ht="51" customHeight="1" thickBot="1" x14ac:dyDescent="0.3">
      <c r="A340" s="37"/>
      <c r="B340" s="58"/>
      <c r="C340" s="40"/>
      <c r="D340" s="14" t="s">
        <v>5</v>
      </c>
      <c r="E340" s="4">
        <v>0</v>
      </c>
      <c r="F340" s="4">
        <v>0</v>
      </c>
      <c r="G340" s="55"/>
    </row>
    <row r="341" spans="1:7" ht="55.5" customHeight="1" thickBot="1" x14ac:dyDescent="0.3">
      <c r="A341" s="37"/>
      <c r="B341" s="58"/>
      <c r="C341" s="40"/>
      <c r="D341" s="14" t="s">
        <v>6</v>
      </c>
      <c r="E341" s="4">
        <v>0</v>
      </c>
      <c r="F341" s="4">
        <v>0</v>
      </c>
      <c r="G341" s="55"/>
    </row>
    <row r="342" spans="1:7" ht="37.5" customHeight="1" thickBot="1" x14ac:dyDescent="0.3">
      <c r="A342" s="37"/>
      <c r="B342" s="58"/>
      <c r="C342" s="40"/>
      <c r="D342" s="14" t="s">
        <v>7</v>
      </c>
      <c r="E342" s="4">
        <v>0</v>
      </c>
      <c r="F342" s="4">
        <v>0</v>
      </c>
      <c r="G342" s="55"/>
    </row>
    <row r="343" spans="1:7" ht="22.5" customHeight="1" thickBot="1" x14ac:dyDescent="0.3">
      <c r="A343" s="38"/>
      <c r="B343" s="59"/>
      <c r="C343" s="41"/>
      <c r="D343" s="14" t="s">
        <v>8</v>
      </c>
      <c r="E343" s="4">
        <f t="shared" ref="E343:F343" si="63">E339+E340+E341+E342</f>
        <v>10000</v>
      </c>
      <c r="F343" s="4">
        <f t="shared" si="63"/>
        <v>10000</v>
      </c>
      <c r="G343" s="56"/>
    </row>
    <row r="344" spans="1:7" ht="45.75" thickBot="1" x14ac:dyDescent="0.3">
      <c r="A344" s="36" t="s">
        <v>135</v>
      </c>
      <c r="B344" s="57" t="s">
        <v>29</v>
      </c>
      <c r="C344" s="39" t="s">
        <v>4</v>
      </c>
      <c r="D344" s="14" t="s">
        <v>42</v>
      </c>
      <c r="E344" s="33">
        <v>130000</v>
      </c>
      <c r="F344" s="33">
        <v>130000</v>
      </c>
      <c r="G344" s="54"/>
    </row>
    <row r="345" spans="1:7" ht="45.75" thickBot="1" x14ac:dyDescent="0.3">
      <c r="A345" s="37"/>
      <c r="B345" s="58"/>
      <c r="C345" s="40"/>
      <c r="D345" s="14" t="s">
        <v>5</v>
      </c>
      <c r="E345" s="33">
        <v>0</v>
      </c>
      <c r="F345" s="33">
        <v>0</v>
      </c>
      <c r="G345" s="55"/>
    </row>
    <row r="346" spans="1:7" ht="45.75" thickBot="1" x14ac:dyDescent="0.3">
      <c r="A346" s="37"/>
      <c r="B346" s="58"/>
      <c r="C346" s="40"/>
      <c r="D346" s="14" t="s">
        <v>6</v>
      </c>
      <c r="E346" s="33">
        <v>0</v>
      </c>
      <c r="F346" s="33">
        <v>0</v>
      </c>
      <c r="G346" s="55"/>
    </row>
    <row r="347" spans="1:7" ht="30.75" thickBot="1" x14ac:dyDescent="0.3">
      <c r="A347" s="37"/>
      <c r="B347" s="58"/>
      <c r="C347" s="40"/>
      <c r="D347" s="14" t="s">
        <v>7</v>
      </c>
      <c r="E347" s="33">
        <v>0</v>
      </c>
      <c r="F347" s="33">
        <v>0</v>
      </c>
      <c r="G347" s="55"/>
    </row>
    <row r="348" spans="1:7" ht="16.5" thickBot="1" x14ac:dyDescent="0.3">
      <c r="A348" s="38"/>
      <c r="B348" s="59"/>
      <c r="C348" s="41"/>
      <c r="D348" s="14" t="s">
        <v>8</v>
      </c>
      <c r="E348" s="33">
        <f t="shared" ref="E348:F348" si="64">E344+E345+E346+E347</f>
        <v>130000</v>
      </c>
      <c r="F348" s="33">
        <f t="shared" si="64"/>
        <v>130000</v>
      </c>
      <c r="G348" s="56"/>
    </row>
    <row r="349" spans="1:7" ht="45.75" thickBot="1" x14ac:dyDescent="0.3">
      <c r="A349" s="36" t="s">
        <v>136</v>
      </c>
      <c r="B349" s="57" t="s">
        <v>30</v>
      </c>
      <c r="C349" s="39" t="s">
        <v>4</v>
      </c>
      <c r="D349" s="14" t="s">
        <v>42</v>
      </c>
      <c r="E349" s="33">
        <v>45000</v>
      </c>
      <c r="F349" s="33">
        <v>45000</v>
      </c>
      <c r="G349" s="54"/>
    </row>
    <row r="350" spans="1:7" ht="45.75" thickBot="1" x14ac:dyDescent="0.3">
      <c r="A350" s="37"/>
      <c r="B350" s="58"/>
      <c r="C350" s="40"/>
      <c r="D350" s="14" t="s">
        <v>5</v>
      </c>
      <c r="E350" s="4">
        <v>0</v>
      </c>
      <c r="F350" s="4">
        <v>0</v>
      </c>
      <c r="G350" s="55"/>
    </row>
    <row r="351" spans="1:7" ht="45.75" thickBot="1" x14ac:dyDescent="0.3">
      <c r="A351" s="37"/>
      <c r="B351" s="58"/>
      <c r="C351" s="40"/>
      <c r="D351" s="14" t="s">
        <v>6</v>
      </c>
      <c r="E351" s="4">
        <v>0</v>
      </c>
      <c r="F351" s="4">
        <v>0</v>
      </c>
      <c r="G351" s="55"/>
    </row>
    <row r="352" spans="1:7" ht="30.75" thickBot="1" x14ac:dyDescent="0.3">
      <c r="A352" s="37"/>
      <c r="B352" s="58"/>
      <c r="C352" s="40"/>
      <c r="D352" s="14" t="s">
        <v>7</v>
      </c>
      <c r="E352" s="4">
        <v>0</v>
      </c>
      <c r="F352" s="4">
        <v>0</v>
      </c>
      <c r="G352" s="55"/>
    </row>
    <row r="353" spans="1:7" ht="16.5" thickBot="1" x14ac:dyDescent="0.3">
      <c r="A353" s="38"/>
      <c r="B353" s="59"/>
      <c r="C353" s="41"/>
      <c r="D353" s="14" t="s">
        <v>8</v>
      </c>
      <c r="E353" s="4">
        <f t="shared" ref="E353:F353" si="65">E349+E350+E351+E352</f>
        <v>45000</v>
      </c>
      <c r="F353" s="4">
        <f t="shared" si="65"/>
        <v>45000</v>
      </c>
      <c r="G353" s="56"/>
    </row>
    <row r="354" spans="1:7" ht="45.75" thickBot="1" x14ac:dyDescent="0.3">
      <c r="A354" s="36" t="s">
        <v>137</v>
      </c>
      <c r="B354" s="57" t="s">
        <v>31</v>
      </c>
      <c r="C354" s="39" t="s">
        <v>4</v>
      </c>
      <c r="D354" s="14" t="s">
        <v>42</v>
      </c>
      <c r="E354" s="4">
        <v>25000</v>
      </c>
      <c r="F354" s="4">
        <v>25000</v>
      </c>
      <c r="G354" s="54"/>
    </row>
    <row r="355" spans="1:7" ht="45.75" thickBot="1" x14ac:dyDescent="0.3">
      <c r="A355" s="37"/>
      <c r="B355" s="58"/>
      <c r="C355" s="40"/>
      <c r="D355" s="14" t="s">
        <v>5</v>
      </c>
      <c r="E355" s="4">
        <v>0</v>
      </c>
      <c r="F355" s="4">
        <v>0</v>
      </c>
      <c r="G355" s="55"/>
    </row>
    <row r="356" spans="1:7" ht="45.75" thickBot="1" x14ac:dyDescent="0.3">
      <c r="A356" s="37"/>
      <c r="B356" s="58"/>
      <c r="C356" s="40"/>
      <c r="D356" s="14" t="s">
        <v>6</v>
      </c>
      <c r="E356" s="4">
        <v>0</v>
      </c>
      <c r="F356" s="4">
        <v>0</v>
      </c>
      <c r="G356" s="55"/>
    </row>
    <row r="357" spans="1:7" ht="30.75" thickBot="1" x14ac:dyDescent="0.3">
      <c r="A357" s="37"/>
      <c r="B357" s="58"/>
      <c r="C357" s="40"/>
      <c r="D357" s="14" t="s">
        <v>7</v>
      </c>
      <c r="E357" s="4">
        <v>0</v>
      </c>
      <c r="F357" s="4">
        <v>0</v>
      </c>
      <c r="G357" s="55"/>
    </row>
    <row r="358" spans="1:7" ht="16.5" thickBot="1" x14ac:dyDescent="0.3">
      <c r="A358" s="38"/>
      <c r="B358" s="59"/>
      <c r="C358" s="41"/>
      <c r="D358" s="14" t="s">
        <v>8</v>
      </c>
      <c r="E358" s="4">
        <f t="shared" ref="E358:F358" si="66">E354+E355+E356+E357</f>
        <v>25000</v>
      </c>
      <c r="F358" s="4">
        <f t="shared" si="66"/>
        <v>25000</v>
      </c>
      <c r="G358" s="56"/>
    </row>
    <row r="359" spans="1:7" ht="45.75" thickBot="1" x14ac:dyDescent="0.3">
      <c r="A359" s="36" t="s">
        <v>138</v>
      </c>
      <c r="B359" s="57" t="s">
        <v>32</v>
      </c>
      <c r="C359" s="39" t="s">
        <v>4</v>
      </c>
      <c r="D359" s="14" t="s">
        <v>42</v>
      </c>
      <c r="E359" s="33">
        <v>13400</v>
      </c>
      <c r="F359" s="33">
        <v>13400</v>
      </c>
      <c r="G359" s="54"/>
    </row>
    <row r="360" spans="1:7" ht="45.75" thickBot="1" x14ac:dyDescent="0.3">
      <c r="A360" s="37"/>
      <c r="B360" s="58"/>
      <c r="C360" s="40"/>
      <c r="D360" s="14" t="s">
        <v>5</v>
      </c>
      <c r="E360" s="4">
        <v>0</v>
      </c>
      <c r="F360" s="4">
        <v>0</v>
      </c>
      <c r="G360" s="55"/>
    </row>
    <row r="361" spans="1:7" ht="45.75" thickBot="1" x14ac:dyDescent="0.3">
      <c r="A361" s="37"/>
      <c r="B361" s="58"/>
      <c r="C361" s="40"/>
      <c r="D361" s="14" t="s">
        <v>6</v>
      </c>
      <c r="E361" s="4">
        <v>0</v>
      </c>
      <c r="F361" s="4">
        <v>0</v>
      </c>
      <c r="G361" s="55"/>
    </row>
    <row r="362" spans="1:7" ht="30.75" thickBot="1" x14ac:dyDescent="0.3">
      <c r="A362" s="37"/>
      <c r="B362" s="58"/>
      <c r="C362" s="40"/>
      <c r="D362" s="14" t="s">
        <v>7</v>
      </c>
      <c r="E362" s="4">
        <v>0</v>
      </c>
      <c r="F362" s="4">
        <v>0</v>
      </c>
      <c r="G362" s="55"/>
    </row>
    <row r="363" spans="1:7" ht="16.5" thickBot="1" x14ac:dyDescent="0.3">
      <c r="A363" s="38"/>
      <c r="B363" s="59"/>
      <c r="C363" s="41"/>
      <c r="D363" s="14" t="s">
        <v>8</v>
      </c>
      <c r="E363" s="4">
        <f t="shared" ref="E363:F363" si="67">E359+E360+E361+E362</f>
        <v>13400</v>
      </c>
      <c r="F363" s="4">
        <f t="shared" si="67"/>
        <v>13400</v>
      </c>
      <c r="G363" s="56"/>
    </row>
    <row r="364" spans="1:7" ht="45.75" thickBot="1" x14ac:dyDescent="0.3">
      <c r="A364" s="36" t="s">
        <v>139</v>
      </c>
      <c r="B364" s="57" t="s">
        <v>53</v>
      </c>
      <c r="C364" s="39" t="s">
        <v>73</v>
      </c>
      <c r="D364" s="14" t="s">
        <v>42</v>
      </c>
      <c r="E364" s="4">
        <v>40000</v>
      </c>
      <c r="F364" s="4">
        <v>40000</v>
      </c>
      <c r="G364" s="54"/>
    </row>
    <row r="365" spans="1:7" ht="45.75" thickBot="1" x14ac:dyDescent="0.3">
      <c r="A365" s="37"/>
      <c r="B365" s="58"/>
      <c r="C365" s="40"/>
      <c r="D365" s="14" t="s">
        <v>5</v>
      </c>
      <c r="E365" s="4">
        <v>0</v>
      </c>
      <c r="F365" s="4">
        <v>0</v>
      </c>
      <c r="G365" s="55"/>
    </row>
    <row r="366" spans="1:7" ht="45.75" thickBot="1" x14ac:dyDescent="0.3">
      <c r="A366" s="37"/>
      <c r="B366" s="58"/>
      <c r="C366" s="40"/>
      <c r="D366" s="14" t="s">
        <v>6</v>
      </c>
      <c r="E366" s="4">
        <v>0</v>
      </c>
      <c r="F366" s="4">
        <v>0</v>
      </c>
      <c r="G366" s="55"/>
    </row>
    <row r="367" spans="1:7" ht="30.75" thickBot="1" x14ac:dyDescent="0.3">
      <c r="A367" s="37"/>
      <c r="B367" s="58"/>
      <c r="C367" s="40"/>
      <c r="D367" s="14" t="s">
        <v>7</v>
      </c>
      <c r="E367" s="4">
        <v>0</v>
      </c>
      <c r="F367" s="4">
        <v>0</v>
      </c>
      <c r="G367" s="55"/>
    </row>
    <row r="368" spans="1:7" ht="16.5" thickBot="1" x14ac:dyDescent="0.3">
      <c r="A368" s="38"/>
      <c r="B368" s="59"/>
      <c r="C368" s="41"/>
      <c r="D368" s="14" t="s">
        <v>8</v>
      </c>
      <c r="E368" s="4">
        <f t="shared" ref="E368:F368" si="68">E364+E365+E366+E367</f>
        <v>40000</v>
      </c>
      <c r="F368" s="4">
        <f t="shared" si="68"/>
        <v>40000</v>
      </c>
      <c r="G368" s="56"/>
    </row>
    <row r="369" spans="1:7" ht="45.75" thickBot="1" x14ac:dyDescent="0.3">
      <c r="A369" s="36" t="s">
        <v>140</v>
      </c>
      <c r="B369" s="57" t="s">
        <v>54</v>
      </c>
      <c r="C369" s="39" t="s">
        <v>4</v>
      </c>
      <c r="D369" s="14" t="s">
        <v>42</v>
      </c>
      <c r="E369" s="4">
        <v>20000</v>
      </c>
      <c r="F369" s="4">
        <v>20000</v>
      </c>
      <c r="G369" s="54"/>
    </row>
    <row r="370" spans="1:7" ht="45.75" thickBot="1" x14ac:dyDescent="0.3">
      <c r="A370" s="37"/>
      <c r="B370" s="58"/>
      <c r="C370" s="40"/>
      <c r="D370" s="14" t="s">
        <v>5</v>
      </c>
      <c r="E370" s="4">
        <v>0</v>
      </c>
      <c r="F370" s="4">
        <v>0</v>
      </c>
      <c r="G370" s="55"/>
    </row>
    <row r="371" spans="1:7" ht="45.75" thickBot="1" x14ac:dyDescent="0.3">
      <c r="A371" s="37"/>
      <c r="B371" s="58"/>
      <c r="C371" s="40"/>
      <c r="D371" s="14" t="s">
        <v>6</v>
      </c>
      <c r="E371" s="4">
        <v>0</v>
      </c>
      <c r="F371" s="4">
        <v>0</v>
      </c>
      <c r="G371" s="55"/>
    </row>
    <row r="372" spans="1:7" ht="30.75" thickBot="1" x14ac:dyDescent="0.3">
      <c r="A372" s="37"/>
      <c r="B372" s="58"/>
      <c r="C372" s="40"/>
      <c r="D372" s="14" t="s">
        <v>7</v>
      </c>
      <c r="E372" s="4">
        <v>0</v>
      </c>
      <c r="F372" s="4">
        <v>0</v>
      </c>
      <c r="G372" s="55"/>
    </row>
    <row r="373" spans="1:7" ht="16.5" thickBot="1" x14ac:dyDescent="0.3">
      <c r="A373" s="38"/>
      <c r="B373" s="59"/>
      <c r="C373" s="41"/>
      <c r="D373" s="14" t="s">
        <v>8</v>
      </c>
      <c r="E373" s="4">
        <f t="shared" ref="E373:F373" si="69">E369+E370+E371+E372</f>
        <v>20000</v>
      </c>
      <c r="F373" s="4">
        <f t="shared" si="69"/>
        <v>20000</v>
      </c>
      <c r="G373" s="56"/>
    </row>
    <row r="374" spans="1:7" ht="45.75" thickBot="1" x14ac:dyDescent="0.3">
      <c r="A374" s="36" t="s">
        <v>141</v>
      </c>
      <c r="B374" s="45" t="s">
        <v>79</v>
      </c>
      <c r="C374" s="39" t="s">
        <v>4</v>
      </c>
      <c r="D374" s="14" t="s">
        <v>42</v>
      </c>
      <c r="E374" s="4">
        <v>10000</v>
      </c>
      <c r="F374" s="4">
        <v>10000</v>
      </c>
      <c r="G374" s="54"/>
    </row>
    <row r="375" spans="1:7" ht="45.75" thickBot="1" x14ac:dyDescent="0.3">
      <c r="A375" s="37"/>
      <c r="B375" s="46"/>
      <c r="C375" s="40"/>
      <c r="D375" s="14" t="s">
        <v>5</v>
      </c>
      <c r="E375" s="4">
        <v>0</v>
      </c>
      <c r="F375" s="4">
        <v>0</v>
      </c>
      <c r="G375" s="55"/>
    </row>
    <row r="376" spans="1:7" ht="45.75" thickBot="1" x14ac:dyDescent="0.3">
      <c r="A376" s="37"/>
      <c r="B376" s="46"/>
      <c r="C376" s="40"/>
      <c r="D376" s="14" t="s">
        <v>6</v>
      </c>
      <c r="E376" s="4">
        <v>0</v>
      </c>
      <c r="F376" s="4">
        <v>0</v>
      </c>
      <c r="G376" s="55"/>
    </row>
    <row r="377" spans="1:7" ht="30.75" thickBot="1" x14ac:dyDescent="0.3">
      <c r="A377" s="37"/>
      <c r="B377" s="46"/>
      <c r="C377" s="40"/>
      <c r="D377" s="14" t="s">
        <v>7</v>
      </c>
      <c r="E377" s="4">
        <v>0</v>
      </c>
      <c r="F377" s="4">
        <v>0</v>
      </c>
      <c r="G377" s="55"/>
    </row>
    <row r="378" spans="1:7" ht="16.5" thickBot="1" x14ac:dyDescent="0.3">
      <c r="A378" s="38"/>
      <c r="B378" s="47"/>
      <c r="C378" s="41"/>
      <c r="D378" s="14" t="s">
        <v>8</v>
      </c>
      <c r="E378" s="4">
        <f t="shared" ref="E378:F378" si="70">E374+E375+E376+E377</f>
        <v>10000</v>
      </c>
      <c r="F378" s="4">
        <f t="shared" si="70"/>
        <v>10000</v>
      </c>
      <c r="G378" s="56"/>
    </row>
    <row r="379" spans="1:7" ht="45.75" thickBot="1" x14ac:dyDescent="0.3">
      <c r="A379" s="36" t="s">
        <v>112</v>
      </c>
      <c r="B379" s="57" t="s">
        <v>58</v>
      </c>
      <c r="C379" s="39" t="s">
        <v>4</v>
      </c>
      <c r="D379" s="14" t="s">
        <v>42</v>
      </c>
      <c r="E379" s="4">
        <f>E384</f>
        <v>10000</v>
      </c>
      <c r="F379" s="4">
        <f>F384</f>
        <v>10000</v>
      </c>
      <c r="G379" s="54"/>
    </row>
    <row r="380" spans="1:7" ht="45.75" thickBot="1" x14ac:dyDescent="0.3">
      <c r="A380" s="37"/>
      <c r="B380" s="58"/>
      <c r="C380" s="40"/>
      <c r="D380" s="14" t="s">
        <v>5</v>
      </c>
      <c r="E380" s="4">
        <v>0</v>
      </c>
      <c r="F380" s="4">
        <v>0</v>
      </c>
      <c r="G380" s="55"/>
    </row>
    <row r="381" spans="1:7" ht="45.75" thickBot="1" x14ac:dyDescent="0.3">
      <c r="A381" s="37"/>
      <c r="B381" s="58"/>
      <c r="C381" s="40"/>
      <c r="D381" s="14" t="s">
        <v>6</v>
      </c>
      <c r="E381" s="4">
        <v>0</v>
      </c>
      <c r="F381" s="4">
        <v>0</v>
      </c>
      <c r="G381" s="55"/>
    </row>
    <row r="382" spans="1:7" ht="30.75" thickBot="1" x14ac:dyDescent="0.3">
      <c r="A382" s="37"/>
      <c r="B382" s="58"/>
      <c r="C382" s="40"/>
      <c r="D382" s="14" t="s">
        <v>7</v>
      </c>
      <c r="E382" s="4">
        <v>0</v>
      </c>
      <c r="F382" s="4">
        <v>0</v>
      </c>
      <c r="G382" s="55"/>
    </row>
    <row r="383" spans="1:7" ht="16.5" thickBot="1" x14ac:dyDescent="0.3">
      <c r="A383" s="38"/>
      <c r="B383" s="59"/>
      <c r="C383" s="41"/>
      <c r="D383" s="14" t="s">
        <v>8</v>
      </c>
      <c r="E383" s="4">
        <f t="shared" ref="E383:F383" si="71">E379+E380+E381+E382</f>
        <v>10000</v>
      </c>
      <c r="F383" s="4">
        <f t="shared" si="71"/>
        <v>10000</v>
      </c>
      <c r="G383" s="56"/>
    </row>
    <row r="384" spans="1:7" ht="45.75" thickBot="1" x14ac:dyDescent="0.3">
      <c r="A384" s="36" t="s">
        <v>142</v>
      </c>
      <c r="B384" s="45" t="s">
        <v>78</v>
      </c>
      <c r="C384" s="39" t="s">
        <v>4</v>
      </c>
      <c r="D384" s="14" t="s">
        <v>42</v>
      </c>
      <c r="E384" s="4">
        <v>10000</v>
      </c>
      <c r="F384" s="4">
        <v>10000</v>
      </c>
      <c r="G384" s="54"/>
    </row>
    <row r="385" spans="1:7" ht="45.75" thickBot="1" x14ac:dyDescent="0.3">
      <c r="A385" s="37"/>
      <c r="B385" s="46"/>
      <c r="C385" s="40"/>
      <c r="D385" s="14" t="s">
        <v>5</v>
      </c>
      <c r="E385" s="4">
        <v>0</v>
      </c>
      <c r="F385" s="4">
        <v>0</v>
      </c>
      <c r="G385" s="55"/>
    </row>
    <row r="386" spans="1:7" ht="45.75" thickBot="1" x14ac:dyDescent="0.3">
      <c r="A386" s="37"/>
      <c r="B386" s="46"/>
      <c r="C386" s="40"/>
      <c r="D386" s="14" t="s">
        <v>6</v>
      </c>
      <c r="E386" s="4">
        <v>0</v>
      </c>
      <c r="F386" s="4">
        <v>0</v>
      </c>
      <c r="G386" s="55"/>
    </row>
    <row r="387" spans="1:7" ht="30.75" thickBot="1" x14ac:dyDescent="0.3">
      <c r="A387" s="37"/>
      <c r="B387" s="46"/>
      <c r="C387" s="40"/>
      <c r="D387" s="14" t="s">
        <v>7</v>
      </c>
      <c r="E387" s="4">
        <v>0</v>
      </c>
      <c r="F387" s="4">
        <v>0</v>
      </c>
      <c r="G387" s="55"/>
    </row>
    <row r="388" spans="1:7" ht="16.5" thickBot="1" x14ac:dyDescent="0.3">
      <c r="A388" s="38"/>
      <c r="B388" s="47"/>
      <c r="C388" s="41"/>
      <c r="D388" s="14" t="s">
        <v>8</v>
      </c>
      <c r="E388" s="4">
        <f t="shared" ref="E388:F388" si="72">E384+E385+E386+E387</f>
        <v>10000</v>
      </c>
      <c r="F388" s="4">
        <f t="shared" si="72"/>
        <v>10000</v>
      </c>
      <c r="G388" s="56"/>
    </row>
    <row r="389" spans="1:7" ht="45.75" hidden="1" thickBot="1" x14ac:dyDescent="0.3">
      <c r="A389" s="36" t="s">
        <v>60</v>
      </c>
      <c r="B389" s="57" t="s">
        <v>33</v>
      </c>
      <c r="C389" s="39" t="s">
        <v>4</v>
      </c>
      <c r="D389" s="14" t="s">
        <v>42</v>
      </c>
      <c r="E389" s="4">
        <f>E394+E399</f>
        <v>0</v>
      </c>
      <c r="F389" s="4">
        <f>F394+F399</f>
        <v>0</v>
      </c>
      <c r="G389" s="54"/>
    </row>
    <row r="390" spans="1:7" ht="45.75" hidden="1" thickBot="1" x14ac:dyDescent="0.3">
      <c r="A390" s="37"/>
      <c r="B390" s="58"/>
      <c r="C390" s="40"/>
      <c r="D390" s="14" t="s">
        <v>5</v>
      </c>
      <c r="E390" s="4">
        <f>E395</f>
        <v>0</v>
      </c>
      <c r="F390" s="4">
        <f>F395</f>
        <v>0</v>
      </c>
      <c r="G390" s="55"/>
    </row>
    <row r="391" spans="1:7" ht="45.75" hidden="1" thickBot="1" x14ac:dyDescent="0.3">
      <c r="A391" s="37"/>
      <c r="B391" s="58"/>
      <c r="C391" s="40"/>
      <c r="D391" s="14" t="s">
        <v>6</v>
      </c>
      <c r="E391" s="4">
        <f t="shared" ref="E391:F392" si="73">E396</f>
        <v>0</v>
      </c>
      <c r="F391" s="4">
        <f t="shared" si="73"/>
        <v>0</v>
      </c>
      <c r="G391" s="55"/>
    </row>
    <row r="392" spans="1:7" ht="30.75" hidden="1" thickBot="1" x14ac:dyDescent="0.3">
      <c r="A392" s="37"/>
      <c r="B392" s="58"/>
      <c r="C392" s="40"/>
      <c r="D392" s="14" t="s">
        <v>7</v>
      </c>
      <c r="E392" s="4">
        <f t="shared" si="73"/>
        <v>0</v>
      </c>
      <c r="F392" s="4">
        <f t="shared" si="73"/>
        <v>0</v>
      </c>
      <c r="G392" s="55"/>
    </row>
    <row r="393" spans="1:7" ht="16.5" hidden="1" thickBot="1" x14ac:dyDescent="0.3">
      <c r="A393" s="38"/>
      <c r="B393" s="59"/>
      <c r="C393" s="41"/>
      <c r="D393" s="14" t="s">
        <v>8</v>
      </c>
      <c r="E393" s="4">
        <f t="shared" ref="E393:F393" si="74">E389+E390+E391+E392</f>
        <v>0</v>
      </c>
      <c r="F393" s="4">
        <f t="shared" si="74"/>
        <v>0</v>
      </c>
      <c r="G393" s="56"/>
    </row>
    <row r="394" spans="1:7" ht="45.75" hidden="1" thickBot="1" x14ac:dyDescent="0.3">
      <c r="A394" s="36" t="s">
        <v>61</v>
      </c>
      <c r="B394" s="57" t="s">
        <v>34</v>
      </c>
      <c r="C394" s="39" t="s">
        <v>4</v>
      </c>
      <c r="D394" s="14" t="s">
        <v>42</v>
      </c>
      <c r="E394" s="4"/>
      <c r="F394" s="4"/>
      <c r="G394" s="54"/>
    </row>
    <row r="395" spans="1:7" ht="45.75" hidden="1" thickBot="1" x14ac:dyDescent="0.3">
      <c r="A395" s="37"/>
      <c r="B395" s="58"/>
      <c r="C395" s="40"/>
      <c r="D395" s="14" t="s">
        <v>5</v>
      </c>
      <c r="E395" s="4">
        <v>0</v>
      </c>
      <c r="F395" s="4">
        <v>0</v>
      </c>
      <c r="G395" s="55"/>
    </row>
    <row r="396" spans="1:7" ht="45.75" hidden="1" thickBot="1" x14ac:dyDescent="0.3">
      <c r="A396" s="37"/>
      <c r="B396" s="58"/>
      <c r="C396" s="40"/>
      <c r="D396" s="14" t="s">
        <v>6</v>
      </c>
      <c r="E396" s="4">
        <v>0</v>
      </c>
      <c r="F396" s="4">
        <v>0</v>
      </c>
      <c r="G396" s="55"/>
    </row>
    <row r="397" spans="1:7" ht="30.75" hidden="1" thickBot="1" x14ac:dyDescent="0.3">
      <c r="A397" s="37"/>
      <c r="B397" s="58"/>
      <c r="C397" s="40"/>
      <c r="D397" s="14" t="s">
        <v>7</v>
      </c>
      <c r="E397" s="4">
        <v>0</v>
      </c>
      <c r="F397" s="4">
        <v>0</v>
      </c>
      <c r="G397" s="55"/>
    </row>
    <row r="398" spans="1:7" ht="16.5" hidden="1" thickBot="1" x14ac:dyDescent="0.3">
      <c r="A398" s="38"/>
      <c r="B398" s="59"/>
      <c r="C398" s="41"/>
      <c r="D398" s="14" t="s">
        <v>8</v>
      </c>
      <c r="E398" s="4">
        <f t="shared" ref="E398:F398" si="75">E394+E395+E396+E397</f>
        <v>0</v>
      </c>
      <c r="F398" s="4">
        <f t="shared" si="75"/>
        <v>0</v>
      </c>
      <c r="G398" s="56"/>
    </row>
    <row r="399" spans="1:7" ht="45.75" hidden="1" thickBot="1" x14ac:dyDescent="0.3">
      <c r="A399" s="36" t="s">
        <v>62</v>
      </c>
      <c r="B399" s="57" t="s">
        <v>52</v>
      </c>
      <c r="C399" s="39" t="s">
        <v>4</v>
      </c>
      <c r="D399" s="14" t="s">
        <v>42</v>
      </c>
      <c r="E399" s="4"/>
      <c r="F399" s="4"/>
      <c r="G399" s="54"/>
    </row>
    <row r="400" spans="1:7" ht="45.75" hidden="1" thickBot="1" x14ac:dyDescent="0.3">
      <c r="A400" s="37"/>
      <c r="B400" s="58"/>
      <c r="C400" s="40"/>
      <c r="D400" s="14" t="s">
        <v>5</v>
      </c>
      <c r="E400" s="4">
        <v>0</v>
      </c>
      <c r="F400" s="4">
        <v>0</v>
      </c>
      <c r="G400" s="60"/>
    </row>
    <row r="401" spans="1:7" ht="45.75" hidden="1" thickBot="1" x14ac:dyDescent="0.3">
      <c r="A401" s="37"/>
      <c r="B401" s="58"/>
      <c r="C401" s="40"/>
      <c r="D401" s="14" t="s">
        <v>6</v>
      </c>
      <c r="E401" s="4">
        <v>0</v>
      </c>
      <c r="F401" s="4">
        <v>0</v>
      </c>
      <c r="G401" s="60"/>
    </row>
    <row r="402" spans="1:7" ht="30.75" hidden="1" thickBot="1" x14ac:dyDescent="0.3">
      <c r="A402" s="37"/>
      <c r="B402" s="58"/>
      <c r="C402" s="40"/>
      <c r="D402" s="14" t="s">
        <v>7</v>
      </c>
      <c r="E402" s="4">
        <v>0</v>
      </c>
      <c r="F402" s="4">
        <v>0</v>
      </c>
      <c r="G402" s="60"/>
    </row>
    <row r="403" spans="1:7" ht="16.5" hidden="1" thickBot="1" x14ac:dyDescent="0.3">
      <c r="A403" s="38"/>
      <c r="B403" s="59"/>
      <c r="C403" s="41"/>
      <c r="D403" s="14" t="s">
        <v>8</v>
      </c>
      <c r="E403" s="4">
        <f t="shared" ref="E403:F403" si="76">E399+E400+E401+E402</f>
        <v>0</v>
      </c>
      <c r="F403" s="4">
        <f t="shared" si="76"/>
        <v>0</v>
      </c>
      <c r="G403" s="61"/>
    </row>
    <row r="404" spans="1:7" ht="45.75" hidden="1" customHeight="1" thickBot="1" x14ac:dyDescent="0.3">
      <c r="A404" s="36" t="s">
        <v>63</v>
      </c>
      <c r="B404" s="57" t="s">
        <v>59</v>
      </c>
      <c r="C404" s="39" t="s">
        <v>4</v>
      </c>
      <c r="D404" s="14" t="s">
        <v>42</v>
      </c>
      <c r="E404" s="4">
        <v>0</v>
      </c>
      <c r="F404" s="4">
        <v>0</v>
      </c>
      <c r="G404" s="54"/>
    </row>
    <row r="405" spans="1:7" ht="45.75" hidden="1" thickBot="1" x14ac:dyDescent="0.3">
      <c r="A405" s="37"/>
      <c r="B405" s="58"/>
      <c r="C405" s="40"/>
      <c r="D405" s="14" t="s">
        <v>5</v>
      </c>
      <c r="E405" s="4">
        <v>0</v>
      </c>
      <c r="F405" s="4">
        <v>0</v>
      </c>
      <c r="G405" s="60"/>
    </row>
    <row r="406" spans="1:7" ht="45.75" hidden="1" thickBot="1" x14ac:dyDescent="0.3">
      <c r="A406" s="37"/>
      <c r="B406" s="58"/>
      <c r="C406" s="40"/>
      <c r="D406" s="14" t="s">
        <v>6</v>
      </c>
      <c r="E406" s="4">
        <v>0</v>
      </c>
      <c r="F406" s="4">
        <v>0</v>
      </c>
      <c r="G406" s="60"/>
    </row>
    <row r="407" spans="1:7" ht="30.75" hidden="1" thickBot="1" x14ac:dyDescent="0.3">
      <c r="A407" s="37"/>
      <c r="B407" s="58"/>
      <c r="C407" s="40"/>
      <c r="D407" s="14" t="s">
        <v>7</v>
      </c>
      <c r="E407" s="4">
        <v>0</v>
      </c>
      <c r="F407" s="4">
        <v>0</v>
      </c>
      <c r="G407" s="60"/>
    </row>
    <row r="408" spans="1:7" ht="16.5" hidden="1" thickBot="1" x14ac:dyDescent="0.3">
      <c r="A408" s="38"/>
      <c r="B408" s="59"/>
      <c r="C408" s="41"/>
      <c r="D408" s="14" t="s">
        <v>8</v>
      </c>
      <c r="E408" s="4">
        <f t="shared" ref="E408:F408" si="77">E404+E405+E406+E407</f>
        <v>0</v>
      </c>
      <c r="F408" s="4">
        <f t="shared" si="77"/>
        <v>0</v>
      </c>
      <c r="G408" s="61"/>
    </row>
    <row r="409" spans="1:7" ht="45.75" thickBot="1" x14ac:dyDescent="0.3">
      <c r="A409" s="36" t="s">
        <v>143</v>
      </c>
      <c r="B409" s="45" t="s">
        <v>94</v>
      </c>
      <c r="C409" s="39" t="s">
        <v>4</v>
      </c>
      <c r="D409" s="14" t="s">
        <v>42</v>
      </c>
      <c r="E409" s="4">
        <f>E414+E419</f>
        <v>1170000</v>
      </c>
      <c r="F409" s="4">
        <f>F414+F419</f>
        <v>1170000</v>
      </c>
      <c r="G409" s="54"/>
    </row>
    <row r="410" spans="1:7" ht="45.75" thickBot="1" x14ac:dyDescent="0.3">
      <c r="A410" s="37"/>
      <c r="B410" s="46"/>
      <c r="C410" s="40"/>
      <c r="D410" s="14" t="s">
        <v>5</v>
      </c>
      <c r="E410" s="4">
        <v>0</v>
      </c>
      <c r="F410" s="4">
        <v>0</v>
      </c>
      <c r="G410" s="55"/>
    </row>
    <row r="411" spans="1:7" ht="45.75" thickBot="1" x14ac:dyDescent="0.3">
      <c r="A411" s="37"/>
      <c r="B411" s="46"/>
      <c r="C411" s="40"/>
      <c r="D411" s="14" t="s">
        <v>6</v>
      </c>
      <c r="E411" s="4">
        <v>0</v>
      </c>
      <c r="F411" s="4">
        <v>0</v>
      </c>
      <c r="G411" s="55"/>
    </row>
    <row r="412" spans="1:7" ht="30.75" thickBot="1" x14ac:dyDescent="0.3">
      <c r="A412" s="37"/>
      <c r="B412" s="46"/>
      <c r="C412" s="40"/>
      <c r="D412" s="14" t="s">
        <v>7</v>
      </c>
      <c r="E412" s="4">
        <v>0</v>
      </c>
      <c r="F412" s="4">
        <v>0</v>
      </c>
      <c r="G412" s="55"/>
    </row>
    <row r="413" spans="1:7" ht="16.5" thickBot="1" x14ac:dyDescent="0.3">
      <c r="A413" s="38"/>
      <c r="B413" s="47"/>
      <c r="C413" s="41"/>
      <c r="D413" s="14" t="s">
        <v>8</v>
      </c>
      <c r="E413" s="4">
        <f t="shared" ref="E413:F413" si="78">E409+E410+E411+E412</f>
        <v>1170000</v>
      </c>
      <c r="F413" s="4">
        <f t="shared" si="78"/>
        <v>1170000</v>
      </c>
      <c r="G413" s="56"/>
    </row>
    <row r="414" spans="1:7" ht="45.75" thickBot="1" x14ac:dyDescent="0.3">
      <c r="A414" s="36" t="s">
        <v>144</v>
      </c>
      <c r="B414" s="45" t="s">
        <v>95</v>
      </c>
      <c r="C414" s="39" t="s">
        <v>4</v>
      </c>
      <c r="D414" s="14" t="s">
        <v>42</v>
      </c>
      <c r="E414" s="4">
        <v>770000</v>
      </c>
      <c r="F414" s="4">
        <v>770000</v>
      </c>
      <c r="G414" s="54"/>
    </row>
    <row r="415" spans="1:7" ht="45.75" thickBot="1" x14ac:dyDescent="0.3">
      <c r="A415" s="37"/>
      <c r="B415" s="46"/>
      <c r="C415" s="40"/>
      <c r="D415" s="14" t="s">
        <v>5</v>
      </c>
      <c r="E415" s="4">
        <v>0</v>
      </c>
      <c r="F415" s="4">
        <v>0</v>
      </c>
      <c r="G415" s="55"/>
    </row>
    <row r="416" spans="1:7" ht="45.75" thickBot="1" x14ac:dyDescent="0.3">
      <c r="A416" s="37"/>
      <c r="B416" s="46"/>
      <c r="C416" s="40"/>
      <c r="D416" s="14" t="s">
        <v>6</v>
      </c>
      <c r="E416" s="4">
        <v>0</v>
      </c>
      <c r="F416" s="4">
        <v>0</v>
      </c>
      <c r="G416" s="55"/>
    </row>
    <row r="417" spans="1:7" ht="30.75" thickBot="1" x14ac:dyDescent="0.3">
      <c r="A417" s="37"/>
      <c r="B417" s="46"/>
      <c r="C417" s="40"/>
      <c r="D417" s="14" t="s">
        <v>7</v>
      </c>
      <c r="E417" s="4">
        <v>0</v>
      </c>
      <c r="F417" s="4">
        <v>0</v>
      </c>
      <c r="G417" s="55"/>
    </row>
    <row r="418" spans="1:7" ht="16.5" thickBot="1" x14ac:dyDescent="0.3">
      <c r="A418" s="38"/>
      <c r="B418" s="47"/>
      <c r="C418" s="41"/>
      <c r="D418" s="14" t="s">
        <v>8</v>
      </c>
      <c r="E418" s="4">
        <f t="shared" ref="E418:F418" si="79">E414+E415+E416+E417</f>
        <v>770000</v>
      </c>
      <c r="F418" s="4">
        <f t="shared" si="79"/>
        <v>770000</v>
      </c>
      <c r="G418" s="56"/>
    </row>
    <row r="419" spans="1:7" ht="45.75" thickBot="1" x14ac:dyDescent="0.3">
      <c r="A419" s="36" t="s">
        <v>145</v>
      </c>
      <c r="B419" s="45" t="s">
        <v>96</v>
      </c>
      <c r="C419" s="39" t="s">
        <v>4</v>
      </c>
      <c r="D419" s="14" t="s">
        <v>42</v>
      </c>
      <c r="E419" s="4">
        <v>400000</v>
      </c>
      <c r="F419" s="4">
        <v>400000</v>
      </c>
      <c r="G419" s="54"/>
    </row>
    <row r="420" spans="1:7" ht="45.75" thickBot="1" x14ac:dyDescent="0.3">
      <c r="A420" s="37"/>
      <c r="B420" s="46"/>
      <c r="C420" s="40"/>
      <c r="D420" s="14" t="s">
        <v>5</v>
      </c>
      <c r="E420" s="4">
        <v>0</v>
      </c>
      <c r="F420" s="4">
        <v>0</v>
      </c>
      <c r="G420" s="55"/>
    </row>
    <row r="421" spans="1:7" ht="45.75" thickBot="1" x14ac:dyDescent="0.3">
      <c r="A421" s="37"/>
      <c r="B421" s="46"/>
      <c r="C421" s="40"/>
      <c r="D421" s="14" t="s">
        <v>6</v>
      </c>
      <c r="E421" s="4">
        <v>0</v>
      </c>
      <c r="F421" s="4">
        <v>0</v>
      </c>
      <c r="G421" s="55"/>
    </row>
    <row r="422" spans="1:7" ht="30.75" thickBot="1" x14ac:dyDescent="0.3">
      <c r="A422" s="37"/>
      <c r="B422" s="46"/>
      <c r="C422" s="40"/>
      <c r="D422" s="14" t="s">
        <v>7</v>
      </c>
      <c r="E422" s="4">
        <v>0</v>
      </c>
      <c r="F422" s="4">
        <v>0</v>
      </c>
      <c r="G422" s="55"/>
    </row>
    <row r="423" spans="1:7" ht="16.5" thickBot="1" x14ac:dyDescent="0.3">
      <c r="A423" s="38"/>
      <c r="B423" s="47"/>
      <c r="C423" s="41"/>
      <c r="D423" s="14" t="s">
        <v>8</v>
      </c>
      <c r="E423" s="4">
        <f t="shared" ref="E423:F423" si="80">E419+E420+E421+E422</f>
        <v>400000</v>
      </c>
      <c r="F423" s="4">
        <f t="shared" si="80"/>
        <v>400000</v>
      </c>
      <c r="G423" s="56"/>
    </row>
    <row r="424" spans="1:7" ht="45.75" customHeight="1" thickBot="1" x14ac:dyDescent="0.3">
      <c r="A424" s="36">
        <v>51</v>
      </c>
      <c r="B424" s="57" t="s">
        <v>74</v>
      </c>
      <c r="C424" s="39" t="s">
        <v>4</v>
      </c>
      <c r="D424" s="14" t="s">
        <v>42</v>
      </c>
      <c r="E424" s="4">
        <f>E429</f>
        <v>280000</v>
      </c>
      <c r="F424" s="4">
        <f>F429</f>
        <v>280000</v>
      </c>
      <c r="G424" s="54" t="s">
        <v>118</v>
      </c>
    </row>
    <row r="425" spans="1:7" ht="54" customHeight="1" thickBot="1" x14ac:dyDescent="0.3">
      <c r="A425" s="37"/>
      <c r="B425" s="58"/>
      <c r="C425" s="40"/>
      <c r="D425" s="14" t="s">
        <v>5</v>
      </c>
      <c r="E425" s="4">
        <f t="shared" ref="E425:F427" si="81">E430</f>
        <v>0</v>
      </c>
      <c r="F425" s="4">
        <f t="shared" si="81"/>
        <v>0</v>
      </c>
      <c r="G425" s="55"/>
    </row>
    <row r="426" spans="1:7" ht="45.75" thickBot="1" x14ac:dyDescent="0.3">
      <c r="A426" s="37"/>
      <c r="B426" s="58"/>
      <c r="C426" s="40"/>
      <c r="D426" s="14" t="s">
        <v>6</v>
      </c>
      <c r="E426" s="4">
        <f t="shared" si="81"/>
        <v>0</v>
      </c>
      <c r="F426" s="4">
        <f t="shared" si="81"/>
        <v>0</v>
      </c>
      <c r="G426" s="55"/>
    </row>
    <row r="427" spans="1:7" ht="39.75" customHeight="1" thickBot="1" x14ac:dyDescent="0.3">
      <c r="A427" s="37"/>
      <c r="B427" s="58"/>
      <c r="C427" s="40"/>
      <c r="D427" s="14" t="s">
        <v>7</v>
      </c>
      <c r="E427" s="4">
        <f t="shared" si="81"/>
        <v>0</v>
      </c>
      <c r="F427" s="4">
        <f t="shared" si="81"/>
        <v>0</v>
      </c>
      <c r="G427" s="55"/>
    </row>
    <row r="428" spans="1:7" ht="16.5" thickBot="1" x14ac:dyDescent="0.3">
      <c r="A428" s="38"/>
      <c r="B428" s="59"/>
      <c r="C428" s="41"/>
      <c r="D428" s="14" t="s">
        <v>8</v>
      </c>
      <c r="E428" s="4">
        <f t="shared" ref="E428:F428" si="82">E424+E425+E426+E427</f>
        <v>280000</v>
      </c>
      <c r="F428" s="4">
        <f t="shared" si="82"/>
        <v>280000</v>
      </c>
      <c r="G428" s="56"/>
    </row>
    <row r="429" spans="1:7" ht="45.75" thickBot="1" x14ac:dyDescent="0.3">
      <c r="A429" s="36" t="s">
        <v>146</v>
      </c>
      <c r="B429" s="57" t="s">
        <v>35</v>
      </c>
      <c r="C429" s="39" t="s">
        <v>4</v>
      </c>
      <c r="D429" s="14" t="s">
        <v>42</v>
      </c>
      <c r="E429" s="4">
        <f>E434+E439+E444</f>
        <v>280000</v>
      </c>
      <c r="F429" s="4">
        <f>F434+F439+F444</f>
        <v>280000</v>
      </c>
      <c r="G429" s="54"/>
    </row>
    <row r="430" spans="1:7" ht="45.75" thickBot="1" x14ac:dyDescent="0.3">
      <c r="A430" s="37"/>
      <c r="B430" s="58"/>
      <c r="C430" s="40"/>
      <c r="D430" s="14" t="s">
        <v>5</v>
      </c>
      <c r="E430" s="4">
        <f t="shared" ref="E430:F432" si="83">E435+E440</f>
        <v>0</v>
      </c>
      <c r="F430" s="4">
        <f t="shared" si="83"/>
        <v>0</v>
      </c>
      <c r="G430" s="55"/>
    </row>
    <row r="431" spans="1:7" ht="51.75" customHeight="1" thickBot="1" x14ac:dyDescent="0.3">
      <c r="A431" s="37"/>
      <c r="B431" s="58"/>
      <c r="C431" s="40"/>
      <c r="D431" s="14" t="s">
        <v>6</v>
      </c>
      <c r="E431" s="4">
        <f t="shared" si="83"/>
        <v>0</v>
      </c>
      <c r="F431" s="4">
        <f t="shared" si="83"/>
        <v>0</v>
      </c>
      <c r="G431" s="55"/>
    </row>
    <row r="432" spans="1:7" ht="36" customHeight="1" thickBot="1" x14ac:dyDescent="0.3">
      <c r="A432" s="37"/>
      <c r="B432" s="58"/>
      <c r="C432" s="40"/>
      <c r="D432" s="14" t="s">
        <v>7</v>
      </c>
      <c r="E432" s="4">
        <f t="shared" si="83"/>
        <v>0</v>
      </c>
      <c r="F432" s="4">
        <f t="shared" si="83"/>
        <v>0</v>
      </c>
      <c r="G432" s="55"/>
    </row>
    <row r="433" spans="1:7" ht="16.5" thickBot="1" x14ac:dyDescent="0.3">
      <c r="A433" s="38"/>
      <c r="B433" s="59"/>
      <c r="C433" s="41"/>
      <c r="D433" s="14" t="s">
        <v>8</v>
      </c>
      <c r="E433" s="4">
        <f t="shared" ref="E433:F433" si="84">E429+E430+E431+E432</f>
        <v>280000</v>
      </c>
      <c r="F433" s="4">
        <f t="shared" si="84"/>
        <v>280000</v>
      </c>
      <c r="G433" s="56"/>
    </row>
    <row r="434" spans="1:7" ht="45.75" thickBot="1" x14ac:dyDescent="0.3">
      <c r="A434" s="36" t="s">
        <v>147</v>
      </c>
      <c r="B434" s="57" t="s">
        <v>36</v>
      </c>
      <c r="C434" s="39" t="s">
        <v>4</v>
      </c>
      <c r="D434" s="14" t="s">
        <v>42</v>
      </c>
      <c r="E434" s="4">
        <v>200000</v>
      </c>
      <c r="F434" s="4">
        <v>200000</v>
      </c>
      <c r="G434" s="54"/>
    </row>
    <row r="435" spans="1:7" ht="45.75" thickBot="1" x14ac:dyDescent="0.3">
      <c r="A435" s="37"/>
      <c r="B435" s="58"/>
      <c r="C435" s="40"/>
      <c r="D435" s="14" t="s">
        <v>5</v>
      </c>
      <c r="E435" s="4">
        <v>0</v>
      </c>
      <c r="F435" s="4">
        <v>0</v>
      </c>
      <c r="G435" s="55"/>
    </row>
    <row r="436" spans="1:7" ht="45.75" thickBot="1" x14ac:dyDescent="0.3">
      <c r="A436" s="37"/>
      <c r="B436" s="58"/>
      <c r="C436" s="40"/>
      <c r="D436" s="14" t="s">
        <v>6</v>
      </c>
      <c r="E436" s="4">
        <v>0</v>
      </c>
      <c r="F436" s="4">
        <v>0</v>
      </c>
      <c r="G436" s="55"/>
    </row>
    <row r="437" spans="1:7" ht="30.75" thickBot="1" x14ac:dyDescent="0.3">
      <c r="A437" s="37"/>
      <c r="B437" s="58"/>
      <c r="C437" s="40"/>
      <c r="D437" s="14" t="s">
        <v>7</v>
      </c>
      <c r="E437" s="4">
        <v>0</v>
      </c>
      <c r="F437" s="4">
        <v>0</v>
      </c>
      <c r="G437" s="55"/>
    </row>
    <row r="438" spans="1:7" ht="16.5" thickBot="1" x14ac:dyDescent="0.3">
      <c r="A438" s="38"/>
      <c r="B438" s="59"/>
      <c r="C438" s="41"/>
      <c r="D438" s="14" t="s">
        <v>8</v>
      </c>
      <c r="E438" s="4">
        <f t="shared" ref="E438:F438" si="85">E434+E435+E436+E437</f>
        <v>200000</v>
      </c>
      <c r="F438" s="4">
        <f t="shared" si="85"/>
        <v>200000</v>
      </c>
      <c r="G438" s="56"/>
    </row>
    <row r="439" spans="1:7" ht="45.75" thickBot="1" x14ac:dyDescent="0.3">
      <c r="A439" s="36" t="s">
        <v>148</v>
      </c>
      <c r="B439" s="57" t="s">
        <v>37</v>
      </c>
      <c r="C439" s="39" t="s">
        <v>4</v>
      </c>
      <c r="D439" s="14" t="s">
        <v>42</v>
      </c>
      <c r="E439" s="4">
        <v>72000</v>
      </c>
      <c r="F439" s="4">
        <v>72000</v>
      </c>
      <c r="G439" s="54"/>
    </row>
    <row r="440" spans="1:7" ht="45.75" thickBot="1" x14ac:dyDescent="0.3">
      <c r="A440" s="37"/>
      <c r="B440" s="58"/>
      <c r="C440" s="40"/>
      <c r="D440" s="14" t="s">
        <v>5</v>
      </c>
      <c r="E440" s="4">
        <v>0</v>
      </c>
      <c r="F440" s="4">
        <v>0</v>
      </c>
      <c r="G440" s="55"/>
    </row>
    <row r="441" spans="1:7" ht="45.75" thickBot="1" x14ac:dyDescent="0.3">
      <c r="A441" s="37"/>
      <c r="B441" s="58"/>
      <c r="C441" s="40"/>
      <c r="D441" s="14" t="s">
        <v>6</v>
      </c>
      <c r="E441" s="4">
        <v>0</v>
      </c>
      <c r="F441" s="4">
        <v>0</v>
      </c>
      <c r="G441" s="55"/>
    </row>
    <row r="442" spans="1:7" ht="30.75" thickBot="1" x14ac:dyDescent="0.3">
      <c r="A442" s="37"/>
      <c r="B442" s="58"/>
      <c r="C442" s="40"/>
      <c r="D442" s="14" t="s">
        <v>7</v>
      </c>
      <c r="E442" s="4">
        <v>0</v>
      </c>
      <c r="F442" s="4">
        <v>0</v>
      </c>
      <c r="G442" s="55"/>
    </row>
    <row r="443" spans="1:7" ht="16.5" thickBot="1" x14ac:dyDescent="0.3">
      <c r="A443" s="38"/>
      <c r="B443" s="59"/>
      <c r="C443" s="41"/>
      <c r="D443" s="14" t="s">
        <v>8</v>
      </c>
      <c r="E443" s="4">
        <f t="shared" ref="E443:F443" si="86">E439+E440+E441+E442</f>
        <v>72000</v>
      </c>
      <c r="F443" s="4">
        <f t="shared" si="86"/>
        <v>72000</v>
      </c>
      <c r="G443" s="55"/>
    </row>
    <row r="444" spans="1:7" ht="45.75" thickBot="1" x14ac:dyDescent="0.3">
      <c r="A444" s="36" t="s">
        <v>149</v>
      </c>
      <c r="B444" s="57" t="s">
        <v>80</v>
      </c>
      <c r="C444" s="39" t="s">
        <v>4</v>
      </c>
      <c r="D444" s="14" t="s">
        <v>42</v>
      </c>
      <c r="E444" s="4">
        <v>8000</v>
      </c>
      <c r="F444" s="4">
        <v>8000</v>
      </c>
      <c r="G444" s="54"/>
    </row>
    <row r="445" spans="1:7" ht="45.75" thickBot="1" x14ac:dyDescent="0.3">
      <c r="A445" s="37"/>
      <c r="B445" s="58"/>
      <c r="C445" s="40"/>
      <c r="D445" s="14" t="s">
        <v>5</v>
      </c>
      <c r="E445" s="4">
        <v>0</v>
      </c>
      <c r="F445" s="4">
        <v>0</v>
      </c>
      <c r="G445" s="55"/>
    </row>
    <row r="446" spans="1:7" ht="45.75" thickBot="1" x14ac:dyDescent="0.3">
      <c r="A446" s="37"/>
      <c r="B446" s="58"/>
      <c r="C446" s="40"/>
      <c r="D446" s="14" t="s">
        <v>6</v>
      </c>
      <c r="E446" s="4">
        <v>0</v>
      </c>
      <c r="F446" s="4">
        <v>0</v>
      </c>
      <c r="G446" s="55"/>
    </row>
    <row r="447" spans="1:7" ht="30.75" thickBot="1" x14ac:dyDescent="0.3">
      <c r="A447" s="37"/>
      <c r="B447" s="58"/>
      <c r="C447" s="40"/>
      <c r="D447" s="14" t="s">
        <v>7</v>
      </c>
      <c r="E447" s="4">
        <v>0</v>
      </c>
      <c r="F447" s="4">
        <v>0</v>
      </c>
      <c r="G447" s="55"/>
    </row>
    <row r="448" spans="1:7" ht="16.5" thickBot="1" x14ac:dyDescent="0.3">
      <c r="A448" s="38"/>
      <c r="B448" s="59"/>
      <c r="C448" s="41"/>
      <c r="D448" s="14" t="s">
        <v>8</v>
      </c>
      <c r="E448" s="4">
        <f t="shared" ref="E448:F448" si="87">E444+E445+E446+E447</f>
        <v>8000</v>
      </c>
      <c r="F448" s="4">
        <f t="shared" si="87"/>
        <v>8000</v>
      </c>
      <c r="G448" s="55"/>
    </row>
    <row r="449" spans="1:7" ht="45.75" customHeight="1" thickBot="1" x14ac:dyDescent="0.3">
      <c r="A449" s="36">
        <v>52</v>
      </c>
      <c r="B449" s="57" t="s">
        <v>75</v>
      </c>
      <c r="C449" s="39" t="s">
        <v>48</v>
      </c>
      <c r="D449" s="14" t="s">
        <v>42</v>
      </c>
      <c r="E449" s="4">
        <f>E469+E474</f>
        <v>55300</v>
      </c>
      <c r="F449" s="32">
        <f>F469+F474</f>
        <v>55300</v>
      </c>
      <c r="G449" s="62">
        <v>40.409999999999997</v>
      </c>
    </row>
    <row r="450" spans="1:7" ht="45.75" thickBot="1" x14ac:dyDescent="0.3">
      <c r="A450" s="37"/>
      <c r="B450" s="58"/>
      <c r="C450" s="40"/>
      <c r="D450" s="14" t="s">
        <v>5</v>
      </c>
      <c r="E450" s="4">
        <f t="shared" ref="E450:F452" si="88">E470</f>
        <v>0</v>
      </c>
      <c r="F450" s="32">
        <f t="shared" si="88"/>
        <v>0</v>
      </c>
      <c r="G450" s="62"/>
    </row>
    <row r="451" spans="1:7" ht="45.75" thickBot="1" x14ac:dyDescent="0.3">
      <c r="A451" s="37"/>
      <c r="B451" s="58"/>
      <c r="C451" s="40"/>
      <c r="D451" s="14" t="s">
        <v>6</v>
      </c>
      <c r="E451" s="4">
        <f t="shared" si="88"/>
        <v>0</v>
      </c>
      <c r="F451" s="32">
        <f t="shared" si="88"/>
        <v>0</v>
      </c>
      <c r="G451" s="62"/>
    </row>
    <row r="452" spans="1:7" ht="30.75" thickBot="1" x14ac:dyDescent="0.3">
      <c r="A452" s="37"/>
      <c r="B452" s="58"/>
      <c r="C452" s="40"/>
      <c r="D452" s="14" t="s">
        <v>7</v>
      </c>
      <c r="E452" s="4">
        <f t="shared" si="88"/>
        <v>0</v>
      </c>
      <c r="F452" s="32">
        <f t="shared" si="88"/>
        <v>0</v>
      </c>
      <c r="G452" s="62"/>
    </row>
    <row r="453" spans="1:7" ht="53.25" customHeight="1" thickBot="1" x14ac:dyDescent="0.3">
      <c r="A453" s="37"/>
      <c r="B453" s="58"/>
      <c r="C453" s="40"/>
      <c r="D453" s="16" t="s">
        <v>8</v>
      </c>
      <c r="E453" s="9">
        <f t="shared" ref="E453:F453" si="89">E449+E450+E451+E452</f>
        <v>55300</v>
      </c>
      <c r="F453" s="8">
        <f t="shared" si="89"/>
        <v>55300</v>
      </c>
      <c r="G453" s="62"/>
    </row>
    <row r="454" spans="1:7" ht="59.25" customHeight="1" x14ac:dyDescent="0.25">
      <c r="A454" s="66" t="s">
        <v>49</v>
      </c>
      <c r="B454" s="68"/>
      <c r="C454" s="70" t="s">
        <v>4</v>
      </c>
      <c r="D454" s="23" t="s">
        <v>42</v>
      </c>
      <c r="E454" s="11">
        <v>4500</v>
      </c>
      <c r="F454" s="11">
        <v>4500</v>
      </c>
      <c r="G454" s="55"/>
    </row>
    <row r="455" spans="1:7" ht="45" x14ac:dyDescent="0.25">
      <c r="A455" s="67"/>
      <c r="B455" s="69"/>
      <c r="C455" s="71"/>
      <c r="D455" s="24" t="s">
        <v>5</v>
      </c>
      <c r="E455" s="10">
        <v>0</v>
      </c>
      <c r="F455" s="10">
        <v>0</v>
      </c>
      <c r="G455" s="55"/>
    </row>
    <row r="456" spans="1:7" ht="45" x14ac:dyDescent="0.25">
      <c r="A456" s="67"/>
      <c r="B456" s="69"/>
      <c r="C456" s="71"/>
      <c r="D456" s="24" t="s">
        <v>6</v>
      </c>
      <c r="E456" s="10">
        <v>0</v>
      </c>
      <c r="F456" s="10">
        <v>0</v>
      </c>
      <c r="G456" s="55"/>
    </row>
    <row r="457" spans="1:7" ht="30" x14ac:dyDescent="0.25">
      <c r="A457" s="67"/>
      <c r="B457" s="69"/>
      <c r="C457" s="71"/>
      <c r="D457" s="24" t="s">
        <v>7</v>
      </c>
      <c r="E457" s="10">
        <v>0</v>
      </c>
      <c r="F457" s="10">
        <v>0</v>
      </c>
      <c r="G457" s="55"/>
    </row>
    <row r="458" spans="1:7" ht="16.5" thickBot="1" x14ac:dyDescent="0.3">
      <c r="A458" s="67"/>
      <c r="B458" s="69"/>
      <c r="C458" s="71"/>
      <c r="D458" s="25" t="s">
        <v>8</v>
      </c>
      <c r="E458" s="12">
        <f t="shared" ref="E458:F458" si="90">E454+E455+E456+E457</f>
        <v>4500</v>
      </c>
      <c r="F458" s="12">
        <f t="shared" si="90"/>
        <v>4500</v>
      </c>
      <c r="G458" s="56"/>
    </row>
    <row r="459" spans="1:7" ht="45" x14ac:dyDescent="0.25">
      <c r="A459" s="72"/>
      <c r="B459" s="68"/>
      <c r="C459" s="70" t="s">
        <v>46</v>
      </c>
      <c r="D459" s="23" t="s">
        <v>42</v>
      </c>
      <c r="E459" s="11">
        <v>40000</v>
      </c>
      <c r="F459" s="11">
        <v>40000</v>
      </c>
      <c r="G459" s="55"/>
    </row>
    <row r="460" spans="1:7" ht="45" x14ac:dyDescent="0.25">
      <c r="A460" s="73"/>
      <c r="B460" s="69"/>
      <c r="C460" s="71"/>
      <c r="D460" s="24" t="s">
        <v>5</v>
      </c>
      <c r="E460" s="10">
        <v>0</v>
      </c>
      <c r="F460" s="10">
        <v>0</v>
      </c>
      <c r="G460" s="55"/>
    </row>
    <row r="461" spans="1:7" ht="45" x14ac:dyDescent="0.25">
      <c r="A461" s="73"/>
      <c r="B461" s="69"/>
      <c r="C461" s="71"/>
      <c r="D461" s="24" t="s">
        <v>6</v>
      </c>
      <c r="E461" s="10">
        <v>0</v>
      </c>
      <c r="F461" s="10">
        <v>0</v>
      </c>
      <c r="G461" s="55"/>
    </row>
    <row r="462" spans="1:7" ht="30" x14ac:dyDescent="0.25">
      <c r="A462" s="73"/>
      <c r="B462" s="69"/>
      <c r="C462" s="71"/>
      <c r="D462" s="24" t="s">
        <v>7</v>
      </c>
      <c r="E462" s="10">
        <v>0</v>
      </c>
      <c r="F462" s="10">
        <v>0</v>
      </c>
      <c r="G462" s="55"/>
    </row>
    <row r="463" spans="1:7" ht="16.5" thickBot="1" x14ac:dyDescent="0.3">
      <c r="A463" s="73"/>
      <c r="B463" s="69"/>
      <c r="C463" s="71"/>
      <c r="D463" s="25" t="s">
        <v>8</v>
      </c>
      <c r="E463" s="12">
        <f t="shared" ref="E463:F463" si="91">E459+E460+E461+E462</f>
        <v>40000</v>
      </c>
      <c r="F463" s="12">
        <f t="shared" si="91"/>
        <v>40000</v>
      </c>
      <c r="G463" s="56"/>
    </row>
    <row r="464" spans="1:7" ht="45" x14ac:dyDescent="0.25">
      <c r="A464" s="72"/>
      <c r="B464" s="68"/>
      <c r="C464" s="70" t="s">
        <v>47</v>
      </c>
      <c r="D464" s="31" t="s">
        <v>42</v>
      </c>
      <c r="E464" s="17">
        <v>10800</v>
      </c>
      <c r="F464" s="17">
        <v>10800</v>
      </c>
      <c r="G464" s="55"/>
    </row>
    <row r="465" spans="1:7" ht="45" x14ac:dyDescent="0.25">
      <c r="A465" s="73"/>
      <c r="B465" s="69"/>
      <c r="C465" s="71"/>
      <c r="D465" s="24" t="s">
        <v>5</v>
      </c>
      <c r="E465" s="10">
        <v>0</v>
      </c>
      <c r="F465" s="10">
        <v>0</v>
      </c>
      <c r="G465" s="55"/>
    </row>
    <row r="466" spans="1:7" ht="45" x14ac:dyDescent="0.25">
      <c r="A466" s="73"/>
      <c r="B466" s="69"/>
      <c r="C466" s="71"/>
      <c r="D466" s="24" t="s">
        <v>6</v>
      </c>
      <c r="E466" s="10">
        <v>0</v>
      </c>
      <c r="F466" s="10">
        <v>0</v>
      </c>
      <c r="G466" s="55"/>
    </row>
    <row r="467" spans="1:7" ht="30" x14ac:dyDescent="0.25">
      <c r="A467" s="73"/>
      <c r="B467" s="69"/>
      <c r="C467" s="71"/>
      <c r="D467" s="24" t="s">
        <v>7</v>
      </c>
      <c r="E467" s="10">
        <v>0</v>
      </c>
      <c r="F467" s="10">
        <v>0</v>
      </c>
      <c r="G467" s="55"/>
    </row>
    <row r="468" spans="1:7" ht="16.5" thickBot="1" x14ac:dyDescent="0.3">
      <c r="A468" s="73"/>
      <c r="B468" s="69"/>
      <c r="C468" s="71"/>
      <c r="D468" s="25" t="s">
        <v>8</v>
      </c>
      <c r="E468" s="12">
        <f t="shared" ref="E468:F468" si="92">E464+E465+E466+E467</f>
        <v>10800</v>
      </c>
      <c r="F468" s="12">
        <f t="shared" si="92"/>
        <v>10800</v>
      </c>
      <c r="G468" s="56"/>
    </row>
    <row r="469" spans="1:7" ht="48" customHeight="1" thickBot="1" x14ac:dyDescent="0.3">
      <c r="A469" s="37" t="s">
        <v>150</v>
      </c>
      <c r="B469" s="58" t="s">
        <v>38</v>
      </c>
      <c r="C469" s="95" t="s">
        <v>154</v>
      </c>
      <c r="D469" s="14" t="s">
        <v>42</v>
      </c>
      <c r="E469" s="4">
        <v>45900</v>
      </c>
      <c r="F469" s="4">
        <v>45900</v>
      </c>
      <c r="G469" s="55"/>
    </row>
    <row r="470" spans="1:7" ht="49.5" customHeight="1" thickBot="1" x14ac:dyDescent="0.3">
      <c r="A470" s="37"/>
      <c r="B470" s="58"/>
      <c r="C470" s="96"/>
      <c r="D470" s="14" t="s">
        <v>5</v>
      </c>
      <c r="E470" s="4">
        <v>0</v>
      </c>
      <c r="F470" s="4">
        <v>0</v>
      </c>
      <c r="G470" s="55"/>
    </row>
    <row r="471" spans="1:7" ht="45.75" customHeight="1" thickBot="1" x14ac:dyDescent="0.3">
      <c r="A471" s="37"/>
      <c r="B471" s="58"/>
      <c r="C471" s="96"/>
      <c r="D471" s="14" t="s">
        <v>6</v>
      </c>
      <c r="E471" s="4">
        <v>0</v>
      </c>
      <c r="F471" s="4">
        <v>0</v>
      </c>
      <c r="G471" s="55"/>
    </row>
    <row r="472" spans="1:7" ht="42" customHeight="1" thickBot="1" x14ac:dyDescent="0.3">
      <c r="A472" s="37"/>
      <c r="B472" s="58"/>
      <c r="C472" s="96"/>
      <c r="D472" s="14" t="s">
        <v>7</v>
      </c>
      <c r="E472" s="4">
        <v>0</v>
      </c>
      <c r="F472" s="4">
        <v>0</v>
      </c>
      <c r="G472" s="55"/>
    </row>
    <row r="473" spans="1:7" ht="22.5" customHeight="1" thickBot="1" x14ac:dyDescent="0.3">
      <c r="A473" s="38"/>
      <c r="B473" s="59"/>
      <c r="C473" s="97"/>
      <c r="D473" s="14" t="s">
        <v>8</v>
      </c>
      <c r="E473" s="4">
        <f t="shared" ref="E473:F473" si="93">E469+E470+E471+E472</f>
        <v>45900</v>
      </c>
      <c r="F473" s="4">
        <f t="shared" si="93"/>
        <v>45900</v>
      </c>
      <c r="G473" s="56"/>
    </row>
    <row r="474" spans="1:7" ht="66" customHeight="1" thickBot="1" x14ac:dyDescent="0.3">
      <c r="A474" s="36" t="s">
        <v>151</v>
      </c>
      <c r="B474" s="57" t="s">
        <v>55</v>
      </c>
      <c r="C474" s="57" t="s">
        <v>152</v>
      </c>
      <c r="D474" s="14" t="s">
        <v>42</v>
      </c>
      <c r="E474" s="4">
        <v>9400</v>
      </c>
      <c r="F474" s="4">
        <v>9400</v>
      </c>
      <c r="G474" s="55"/>
    </row>
    <row r="475" spans="1:7" ht="51" customHeight="1" thickBot="1" x14ac:dyDescent="0.3">
      <c r="A475" s="92"/>
      <c r="B475" s="77"/>
      <c r="C475" s="77"/>
      <c r="D475" s="14" t="s">
        <v>5</v>
      </c>
      <c r="E475" s="4">
        <v>0</v>
      </c>
      <c r="F475" s="4">
        <v>0</v>
      </c>
      <c r="G475" s="55"/>
    </row>
    <row r="476" spans="1:7" ht="57" customHeight="1" thickBot="1" x14ac:dyDescent="0.3">
      <c r="A476" s="92"/>
      <c r="B476" s="77"/>
      <c r="C476" s="77"/>
      <c r="D476" s="14" t="s">
        <v>6</v>
      </c>
      <c r="E476" s="4">
        <v>0</v>
      </c>
      <c r="F476" s="4">
        <v>0</v>
      </c>
      <c r="G476" s="55"/>
    </row>
    <row r="477" spans="1:7" ht="47.25" customHeight="1" thickBot="1" x14ac:dyDescent="0.3">
      <c r="A477" s="92"/>
      <c r="B477" s="77"/>
      <c r="C477" s="77"/>
      <c r="D477" s="14" t="s">
        <v>7</v>
      </c>
      <c r="E477" s="4">
        <v>0</v>
      </c>
      <c r="F477" s="4">
        <v>0</v>
      </c>
      <c r="G477" s="55"/>
    </row>
    <row r="478" spans="1:7" ht="35.25" customHeight="1" thickBot="1" x14ac:dyDescent="0.3">
      <c r="A478" s="93"/>
      <c r="B478" s="87"/>
      <c r="C478" s="87"/>
      <c r="D478" s="14" t="s">
        <v>8</v>
      </c>
      <c r="E478" s="4">
        <f t="shared" ref="E478:F478" si="94">E474+E475+E476+E477</f>
        <v>9400</v>
      </c>
      <c r="F478" s="4">
        <f t="shared" si="94"/>
        <v>9400</v>
      </c>
      <c r="G478" s="56"/>
    </row>
    <row r="479" spans="1:7" ht="45.75" thickBot="1" x14ac:dyDescent="0.3">
      <c r="A479" s="36"/>
      <c r="B479" s="57" t="s">
        <v>39</v>
      </c>
      <c r="C479" s="57"/>
      <c r="D479" s="14" t="s">
        <v>42</v>
      </c>
      <c r="E479" s="4">
        <f>E14+E19+E29+E34+E39+E44+E49+E54+E59+E64+E69+E79+E84+E89+E94+E99+E104+E109+E114+E119+E124+E129+E134+E139+E144+E149+E154+E159+E164+E169+E174+E179+E184+E189+E194+E199+E204+E209+E214+E219+E224+E229+E234+E239+E244+E264+E274+E309+E424+E449+E24+E74</f>
        <v>49715789.429999992</v>
      </c>
      <c r="F479" s="4">
        <f>F14+F19+F29+F34+F39+F44+F49+F54+F59+F64+F69+F79+F84+F89+F94+F99+F104+F109+F114+F119+F124+F129+F134+F139+F144+F149+F154+F159+F164+F169+F174+F179+F184+F189+F194+F199+F204+F209+F214+F219+F224+F229+F234+F239+F244+F264+F274+F309+F424+F449+F24+F74</f>
        <v>49715789.429999992</v>
      </c>
      <c r="G479" s="55"/>
    </row>
    <row r="480" spans="1:7" ht="45.75" thickBot="1" x14ac:dyDescent="0.3">
      <c r="A480" s="37"/>
      <c r="B480" s="58"/>
      <c r="C480" s="58"/>
      <c r="D480" s="14" t="s">
        <v>5</v>
      </c>
      <c r="E480" s="4">
        <f>E15+E20+E30+E35+E40+E45+E50+E55+E60+E65+E70+E80+E85+E90+E95+E100+E105+E110+E115+E120+E125+E130+E135+E140+E145+E150+E155+E160+E165+E170+E175+E180+E185+E190+E195+E200+E205+E210+E215+E220+E225+E230+E235+E240+E245+E265+E275+E310+E425+E450</f>
        <v>3544007.81</v>
      </c>
      <c r="F480" s="4">
        <f>F15+F20+F30+F35+F40+F45+F50+F55+F60+F65+F70+F80+F85+F90+F95+F100+F105+F110+F115+F120+F125+F130+F135+F140+F145+F150+F155+F160+F165+F170+F175+F180+F185+F190+F195+F200+F205+F210+F215+F220+F225+F230+F235+F240+F245+F265+F275+F310+F425+F450</f>
        <v>3544007.81</v>
      </c>
      <c r="G480" s="55"/>
    </row>
    <row r="481" spans="1:7" ht="45.75" thickBot="1" x14ac:dyDescent="0.3">
      <c r="A481" s="37"/>
      <c r="B481" s="58"/>
      <c r="C481" s="58"/>
      <c r="D481" s="14" t="s">
        <v>6</v>
      </c>
      <c r="E481" s="4">
        <f>E16+E21+E31+E36+E41+E46+E51+E56+E61+E66+E71+E81+E86+E91+E96+E101+E106+E111+E116+E121+E126+E131+E136+E141+E146+E151+E156+E161+E166+E171+E176+E181+E186+E191+E196+E201+E206+E211+E216+E221+E226+E231+E236+E241+E246+E266+E276+E311+E426+E451</f>
        <v>22066759.770000003</v>
      </c>
      <c r="F481" s="4">
        <f>F16+F21+F31+F36+F41+F46+F51+F56+F61+F66+F71+F81+F86+F91+F96+F101+F106+F111+F116+F121+F126+F131+F136+F141+F146+F151+F156+F161+F166+F171+F176+F181+F186+F191+F196+F201+F206+F211+F216+F221+F226+F231+F236+F241+F246+F266+F276+F311+F426+F451</f>
        <v>22066759.770000003</v>
      </c>
      <c r="G481" s="55"/>
    </row>
    <row r="482" spans="1:7" ht="30.75" thickBot="1" x14ac:dyDescent="0.3">
      <c r="A482" s="37"/>
      <c r="B482" s="58"/>
      <c r="C482" s="58"/>
      <c r="D482" s="14" t="s">
        <v>7</v>
      </c>
      <c r="E482" s="4">
        <f>E17++E22+E32+E37+E42+E47+E52+E57+E62+E67+E72+E82+E87+E92+E97+E102+E107+E112+E117+E122+E127+E132+E137+E142+E147+E152+E157+E162+E167+E172+E177+E182+E187+E197+E202+E207+E212+E217+E222+E227+E232+E237+E242+E247+E267+E277+E312+E427+E452</f>
        <v>2543895</v>
      </c>
      <c r="F482" s="4">
        <f>F17++F22+F32+F37+F42+F47+F52+F57+F62+F67+F72+F82+F87+F92+F97+F102+F107+F112+F117+F122+F127+F132+F137+F142+F147+F152+F157+F162+F167+F172+F177+F182+F187+F197+F202+F207+F212+F217+F222+F227+F232+F237+F242+F247+F267+F277+F312+F427+F452</f>
        <v>2543895</v>
      </c>
      <c r="G482" s="55"/>
    </row>
    <row r="483" spans="1:7" ht="16.5" thickBot="1" x14ac:dyDescent="0.3">
      <c r="A483" s="37"/>
      <c r="B483" s="58"/>
      <c r="C483" s="58"/>
      <c r="D483" s="16" t="s">
        <v>8</v>
      </c>
      <c r="E483" s="9">
        <f>E479+E480+E481+E482</f>
        <v>77870452.00999999</v>
      </c>
      <c r="F483" s="9">
        <f>F479+F480+F481+F482</f>
        <v>77870452.00999999</v>
      </c>
      <c r="G483" s="56"/>
    </row>
    <row r="484" spans="1:7" ht="54" customHeight="1" x14ac:dyDescent="0.25">
      <c r="A484" s="74" t="s">
        <v>50</v>
      </c>
      <c r="B484" s="57"/>
      <c r="C484" s="63" t="s">
        <v>4</v>
      </c>
      <c r="D484" s="18" t="s">
        <v>42</v>
      </c>
      <c r="E484" s="27">
        <f>E14+E19+E29+E34+E39+E44+E49+E54+E59+E64+E69+E79+E84+E89+E94+E99+E104+E109+E114+E119+E124+E129+E134+E139+E144+E149+E154+E159+E164+E169+E174+E179+E184+E189+E194+E199+E204+E209+E214+E219+E224+E229+E234+E239+E249+E269+E279+E314+E424+E454+E24+E74</f>
        <v>49459489.429999992</v>
      </c>
      <c r="F484" s="11">
        <f>F14+F19+F29+F34+F39+F44+F49+F54+F59+F64+F69+F79+F84+F89+F94+F99+F104+F109+F114+F119+F124+F129+F134+F139+F144+F149+F154+F159+F164+F169+F174+F179+F184+F189+F194+F199+F204+F209+F214+F219+F224+F229+F234+F239+F249+F269+F279+F314+F424+F454+F24+F74</f>
        <v>49459489.429999992</v>
      </c>
      <c r="G484" s="55"/>
    </row>
    <row r="485" spans="1:7" ht="45" x14ac:dyDescent="0.25">
      <c r="A485" s="75"/>
      <c r="B485" s="77"/>
      <c r="C485" s="64"/>
      <c r="D485" s="19" t="s">
        <v>5</v>
      </c>
      <c r="E485" s="28">
        <f>E20+E30+E35+E40+E45+E50+E55+E60+E65+E70+E80+E85+E90+E95+E100+E105+E110+E115+E120+E125+E130+E135+E140+E145+E150+E155+E160+E165+E170+E175+E180+E185+E190+E195+E200+E205+E210+E215+E220+E225+E230+E235+E240+E250+E270+E280+E315+E425+E455</f>
        <v>3544007.81</v>
      </c>
      <c r="F485" s="10">
        <f>F20+F30+F35+F40+F45+F50+F55+F60+F65+F70+F80+F85+F90+F95+F100+F105+F110+F115+F120+F125+F130+F135+F140+F145+F150+F155+F160+F165+F170+F175+F180+F185+F190+F195+F200+F205+F210+F215+F220+F225+F230+F235+F240+F250+F270+F280+F315+F425+F455</f>
        <v>3544007.81</v>
      </c>
      <c r="G485" s="55"/>
    </row>
    <row r="486" spans="1:7" ht="45" x14ac:dyDescent="0.25">
      <c r="A486" s="75"/>
      <c r="B486" s="77"/>
      <c r="C486" s="64"/>
      <c r="D486" s="19" t="s">
        <v>6</v>
      </c>
      <c r="E486" s="28">
        <f>E21+E31+E36+E41+E46+E51+E56+E61+E66+E71+E81+E86+E91+E96+E101+E106+E111+E116+E121+E126+E131+E136+E141+E146+E151+E156+E161+E166+E171+E176+E181+E186+E191+E196+E201+E206+E211+E216+E221+E226+E231+E236+E241+E251+E271+E281+E316+E426+E456</f>
        <v>22066759.770000003</v>
      </c>
      <c r="F486" s="10">
        <f>F21+F31+F36+F41+F46+F51+F56+F61+F66+F71+F81+F86+F91+F96+F101+F106+F111+F116+F121+F126+F131+F136+F141+F146+F151+F156+F161+F166+F171+F176+F181+F186+F191+F196+F201+F206+F211+F216+F221+F226+F231+F236+F241+F251+F271+F281+F316+F426+F456</f>
        <v>22066759.770000003</v>
      </c>
      <c r="G486" s="55"/>
    </row>
    <row r="487" spans="1:7" ht="30" x14ac:dyDescent="0.25">
      <c r="A487" s="75"/>
      <c r="B487" s="77"/>
      <c r="C487" s="64"/>
      <c r="D487" s="19" t="s">
        <v>7</v>
      </c>
      <c r="E487" s="28">
        <f>E22++E32+E37+E42+E47+E52+E57+E62+E67+E72+E82+E87+E92+E97+E102+E107+E112+E117+E122+E127+E132+E137+E142+E147+E152+E157+E162+E167+E172+E177+E182+E187+E192+E197+E207+E212+E217+E222+E227+E232+E237+E242+E252+E272+E282+E317+E432+E457</f>
        <v>2543895</v>
      </c>
      <c r="F487" s="10">
        <f>F22++F32+F37+F42+F47+F52+F57+F62+F67+F72+F82+F87+F92+F97+F102+F107+F112+F117+F122+F127+F132+F137+F142+F147+F152+F157+F162+F167+F172+F177+F182+F187+F192+F197+F207+F212+F217+F222+F227+F232+F237+F242+F252+F272+F282+F317+F432+F457</f>
        <v>2543895</v>
      </c>
      <c r="G487" s="55"/>
    </row>
    <row r="488" spans="1:7" ht="16.5" thickBot="1" x14ac:dyDescent="0.3">
      <c r="A488" s="76"/>
      <c r="B488" s="78"/>
      <c r="C488" s="65"/>
      <c r="D488" s="20" t="s">
        <v>8</v>
      </c>
      <c r="E488" s="29">
        <f>E484+E485+E486+E487</f>
        <v>77614152.00999999</v>
      </c>
      <c r="F488" s="13">
        <f>F484+F485+F486+F487</f>
        <v>77614152.00999999</v>
      </c>
      <c r="G488" s="56"/>
    </row>
    <row r="489" spans="1:7" ht="45" x14ac:dyDescent="0.25">
      <c r="A489" s="79"/>
      <c r="B489" s="81"/>
      <c r="C489" s="63" t="s">
        <v>46</v>
      </c>
      <c r="D489" s="19" t="s">
        <v>42</v>
      </c>
      <c r="E489" s="28">
        <f>E284+E254+E459+E319</f>
        <v>234700</v>
      </c>
      <c r="F489" s="10">
        <f>F284+F254+F459+F319</f>
        <v>234700</v>
      </c>
      <c r="G489" s="55"/>
    </row>
    <row r="490" spans="1:7" ht="45" x14ac:dyDescent="0.25">
      <c r="A490" s="80"/>
      <c r="B490" s="77"/>
      <c r="C490" s="64"/>
      <c r="D490" s="19" t="s">
        <v>5</v>
      </c>
      <c r="E490" s="28">
        <f t="shared" ref="E490:F492" si="95">E285+E255+E460</f>
        <v>0</v>
      </c>
      <c r="F490" s="10">
        <f t="shared" si="95"/>
        <v>0</v>
      </c>
      <c r="G490" s="55"/>
    </row>
    <row r="491" spans="1:7" ht="45" x14ac:dyDescent="0.25">
      <c r="A491" s="80"/>
      <c r="B491" s="77"/>
      <c r="C491" s="64"/>
      <c r="D491" s="19" t="s">
        <v>6</v>
      </c>
      <c r="E491" s="28">
        <f t="shared" si="95"/>
        <v>0</v>
      </c>
      <c r="F491" s="10">
        <f t="shared" si="95"/>
        <v>0</v>
      </c>
      <c r="G491" s="55"/>
    </row>
    <row r="492" spans="1:7" ht="30" x14ac:dyDescent="0.25">
      <c r="A492" s="80"/>
      <c r="B492" s="77"/>
      <c r="C492" s="64"/>
      <c r="D492" s="19" t="s">
        <v>7</v>
      </c>
      <c r="E492" s="28">
        <f t="shared" si="95"/>
        <v>0</v>
      </c>
      <c r="F492" s="10">
        <f t="shared" si="95"/>
        <v>0</v>
      </c>
      <c r="G492" s="55"/>
    </row>
    <row r="493" spans="1:7" ht="35.25" customHeight="1" thickBot="1" x14ac:dyDescent="0.3">
      <c r="A493" s="80"/>
      <c r="B493" s="77"/>
      <c r="C493" s="64"/>
      <c r="D493" s="20" t="s">
        <v>8</v>
      </c>
      <c r="E493" s="29">
        <f>E288+E258+E463+E323</f>
        <v>234700</v>
      </c>
      <c r="F493" s="13">
        <f>F288+F258+F463+F323</f>
        <v>234700</v>
      </c>
      <c r="G493" s="56"/>
    </row>
    <row r="494" spans="1:7" ht="45" x14ac:dyDescent="0.25">
      <c r="A494" s="82"/>
      <c r="B494" s="84"/>
      <c r="C494" s="63" t="s">
        <v>47</v>
      </c>
      <c r="D494" s="18" t="s">
        <v>42</v>
      </c>
      <c r="E494" s="27">
        <f t="shared" ref="E494:F498" si="96">E289+E464</f>
        <v>21600</v>
      </c>
      <c r="F494" s="11">
        <f t="shared" si="96"/>
        <v>21600</v>
      </c>
      <c r="G494" s="55"/>
    </row>
    <row r="495" spans="1:7" ht="45" x14ac:dyDescent="0.25">
      <c r="A495" s="83"/>
      <c r="B495" s="85"/>
      <c r="C495" s="64"/>
      <c r="D495" s="19" t="s">
        <v>5</v>
      </c>
      <c r="E495" s="28">
        <f t="shared" si="96"/>
        <v>0</v>
      </c>
      <c r="F495" s="10">
        <f t="shared" si="96"/>
        <v>0</v>
      </c>
      <c r="G495" s="55"/>
    </row>
    <row r="496" spans="1:7" ht="45" x14ac:dyDescent="0.25">
      <c r="A496" s="83"/>
      <c r="B496" s="85"/>
      <c r="C496" s="64"/>
      <c r="D496" s="19" t="s">
        <v>6</v>
      </c>
      <c r="E496" s="28">
        <f t="shared" si="96"/>
        <v>0</v>
      </c>
      <c r="F496" s="10">
        <f t="shared" si="96"/>
        <v>0</v>
      </c>
      <c r="G496" s="55"/>
    </row>
    <row r="497" spans="1:7" ht="30" x14ac:dyDescent="0.25">
      <c r="A497" s="83"/>
      <c r="B497" s="85"/>
      <c r="C497" s="64"/>
      <c r="D497" s="19" t="s">
        <v>7</v>
      </c>
      <c r="E497" s="28">
        <f t="shared" si="96"/>
        <v>0</v>
      </c>
      <c r="F497" s="10">
        <f t="shared" si="96"/>
        <v>0</v>
      </c>
      <c r="G497" s="55"/>
    </row>
    <row r="498" spans="1:7" ht="16.5" thickBot="1" x14ac:dyDescent="0.3">
      <c r="A498" s="83"/>
      <c r="B498" s="86"/>
      <c r="C498" s="65"/>
      <c r="D498" s="21" t="s">
        <v>8</v>
      </c>
      <c r="E498" s="30">
        <f t="shared" si="96"/>
        <v>21600</v>
      </c>
      <c r="F498" s="12">
        <f t="shared" si="96"/>
        <v>21600</v>
      </c>
      <c r="G498" s="56"/>
    </row>
    <row r="499" spans="1:7" ht="15.75" x14ac:dyDescent="0.25">
      <c r="A499" s="5"/>
      <c r="B499" s="6"/>
      <c r="C499" s="6"/>
      <c r="D499" s="7"/>
      <c r="E499" s="7"/>
      <c r="F499" s="8"/>
      <c r="G499" s="7"/>
    </row>
    <row r="500" spans="1:7" ht="18.75" customHeight="1" x14ac:dyDescent="0.25">
      <c r="A500" s="101"/>
      <c r="B500" s="102"/>
      <c r="C500" s="102"/>
      <c r="D500" s="102"/>
      <c r="E500" s="102"/>
      <c r="F500" s="102"/>
      <c r="G500" s="102"/>
    </row>
    <row r="501" spans="1:7" ht="15.75" x14ac:dyDescent="0.25">
      <c r="A501" s="3" t="s">
        <v>43</v>
      </c>
    </row>
  </sheetData>
  <mergeCells count="398">
    <mergeCell ref="A89:A93"/>
    <mergeCell ref="B89:B93"/>
    <mergeCell ref="C89:C93"/>
    <mergeCell ref="G89:G93"/>
    <mergeCell ref="A94:A98"/>
    <mergeCell ref="B94:B98"/>
    <mergeCell ref="C94:C98"/>
    <mergeCell ref="G94:G98"/>
    <mergeCell ref="A114:A118"/>
    <mergeCell ref="B114:B118"/>
    <mergeCell ref="C114:C118"/>
    <mergeCell ref="G114:G118"/>
    <mergeCell ref="A99:A103"/>
    <mergeCell ref="B99:B103"/>
    <mergeCell ref="C99:C103"/>
    <mergeCell ref="G99:G103"/>
    <mergeCell ref="A104:A108"/>
    <mergeCell ref="B104:B108"/>
    <mergeCell ref="C104:C108"/>
    <mergeCell ref="G104:G108"/>
    <mergeCell ref="A109:A113"/>
    <mergeCell ref="B109:B113"/>
    <mergeCell ref="C109:C113"/>
    <mergeCell ref="G109:G113"/>
    <mergeCell ref="C64:C68"/>
    <mergeCell ref="G64:G68"/>
    <mergeCell ref="A69:A73"/>
    <mergeCell ref="B69:B73"/>
    <mergeCell ref="C69:C73"/>
    <mergeCell ref="G69:G73"/>
    <mergeCell ref="A84:A88"/>
    <mergeCell ref="B84:B88"/>
    <mergeCell ref="C84:C88"/>
    <mergeCell ref="G84:G88"/>
    <mergeCell ref="G334:G338"/>
    <mergeCell ref="G339:G343"/>
    <mergeCell ref="A339:A343"/>
    <mergeCell ref="A329:A333"/>
    <mergeCell ref="B329:B333"/>
    <mergeCell ref="C329:C333"/>
    <mergeCell ref="A44:A48"/>
    <mergeCell ref="B44:B48"/>
    <mergeCell ref="C44:C48"/>
    <mergeCell ref="G44:G48"/>
    <mergeCell ref="A49:A53"/>
    <mergeCell ref="B49:B53"/>
    <mergeCell ref="C49:C53"/>
    <mergeCell ref="G49:G53"/>
    <mergeCell ref="A54:A58"/>
    <mergeCell ref="B54:B58"/>
    <mergeCell ref="C54:C58"/>
    <mergeCell ref="G54:G58"/>
    <mergeCell ref="A59:A63"/>
    <mergeCell ref="B59:B63"/>
    <mergeCell ref="C59:C63"/>
    <mergeCell ref="G59:G63"/>
    <mergeCell ref="A64:A68"/>
    <mergeCell ref="B64:B68"/>
    <mergeCell ref="C11:C12"/>
    <mergeCell ref="D11:D12"/>
    <mergeCell ref="G14:G18"/>
    <mergeCell ref="A19:A23"/>
    <mergeCell ref="B19:B23"/>
    <mergeCell ref="C19:C23"/>
    <mergeCell ref="G19:G23"/>
    <mergeCell ref="E11:E12"/>
    <mergeCell ref="A204:A208"/>
    <mergeCell ref="B204:B208"/>
    <mergeCell ref="C204:C208"/>
    <mergeCell ref="G204:G208"/>
    <mergeCell ref="A29:A33"/>
    <mergeCell ref="B29:B33"/>
    <mergeCell ref="C29:C33"/>
    <mergeCell ref="G29:G33"/>
    <mergeCell ref="A34:A38"/>
    <mergeCell ref="B34:B38"/>
    <mergeCell ref="C34:C38"/>
    <mergeCell ref="G34:G38"/>
    <mergeCell ref="A39:A43"/>
    <mergeCell ref="B39:B43"/>
    <mergeCell ref="C39:C43"/>
    <mergeCell ref="G39:G43"/>
    <mergeCell ref="A8:G8"/>
    <mergeCell ref="A9:G9"/>
    <mergeCell ref="A500:G500"/>
    <mergeCell ref="A249:A253"/>
    <mergeCell ref="B249:B253"/>
    <mergeCell ref="C249:C253"/>
    <mergeCell ref="A254:A258"/>
    <mergeCell ref="B254:B258"/>
    <mergeCell ref="C254:C258"/>
    <mergeCell ref="G249:G253"/>
    <mergeCell ref="G254:G258"/>
    <mergeCell ref="A284:A288"/>
    <mergeCell ref="B284:B288"/>
    <mergeCell ref="C284:C288"/>
    <mergeCell ref="A289:A293"/>
    <mergeCell ref="B289:B293"/>
    <mergeCell ref="A259:A263"/>
    <mergeCell ref="B259:B263"/>
    <mergeCell ref="C259:C263"/>
    <mergeCell ref="G259:G263"/>
    <mergeCell ref="A264:A268"/>
    <mergeCell ref="C14:C18"/>
    <mergeCell ref="G11:G12"/>
    <mergeCell ref="A14:A18"/>
    <mergeCell ref="A429:A433"/>
    <mergeCell ref="B429:B433"/>
    <mergeCell ref="C429:C433"/>
    <mergeCell ref="A389:A393"/>
    <mergeCell ref="B389:B393"/>
    <mergeCell ref="C389:C393"/>
    <mergeCell ref="B424:B428"/>
    <mergeCell ref="C424:C428"/>
    <mergeCell ref="A474:A478"/>
    <mergeCell ref="B474:B478"/>
    <mergeCell ref="C474:C478"/>
    <mergeCell ref="A469:A473"/>
    <mergeCell ref="B469:B473"/>
    <mergeCell ref="C469:C473"/>
    <mergeCell ref="C439:C443"/>
    <mergeCell ref="A439:A443"/>
    <mergeCell ref="B439:B443"/>
    <mergeCell ref="A449:A453"/>
    <mergeCell ref="B449:B453"/>
    <mergeCell ref="C449:C453"/>
    <mergeCell ref="A444:A448"/>
    <mergeCell ref="B444:B448"/>
    <mergeCell ref="A424:A428"/>
    <mergeCell ref="A394:A398"/>
    <mergeCell ref="A10:G10"/>
    <mergeCell ref="G244:G248"/>
    <mergeCell ref="C309:C313"/>
    <mergeCell ref="G309:G313"/>
    <mergeCell ref="B304:B308"/>
    <mergeCell ref="C304:C308"/>
    <mergeCell ref="B269:B273"/>
    <mergeCell ref="C269:C273"/>
    <mergeCell ref="B294:B298"/>
    <mergeCell ref="C274:C278"/>
    <mergeCell ref="G279:G283"/>
    <mergeCell ref="C289:C293"/>
    <mergeCell ref="G294:G298"/>
    <mergeCell ref="G274:G278"/>
    <mergeCell ref="G304:G308"/>
    <mergeCell ref="G299:G303"/>
    <mergeCell ref="C264:C268"/>
    <mergeCell ref="A279:A283"/>
    <mergeCell ref="B279:B283"/>
    <mergeCell ref="C279:C283"/>
    <mergeCell ref="F11:F12"/>
    <mergeCell ref="B14:B18"/>
    <mergeCell ref="A11:A12"/>
    <mergeCell ref="B11:B12"/>
    <mergeCell ref="A349:A353"/>
    <mergeCell ref="A404:A408"/>
    <mergeCell ref="B314:B318"/>
    <mergeCell ref="C314:C318"/>
    <mergeCell ref="G404:G408"/>
    <mergeCell ref="A379:A383"/>
    <mergeCell ref="A384:A388"/>
    <mergeCell ref="A274:A278"/>
    <mergeCell ref="B274:B278"/>
    <mergeCell ref="A364:A368"/>
    <mergeCell ref="B364:B368"/>
    <mergeCell ref="C364:C368"/>
    <mergeCell ref="B339:B343"/>
    <mergeCell ref="C339:C343"/>
    <mergeCell ref="G324:G328"/>
    <mergeCell ref="G329:G333"/>
    <mergeCell ref="B374:B378"/>
    <mergeCell ref="A344:A348"/>
    <mergeCell ref="B344:B348"/>
    <mergeCell ref="C344:C348"/>
    <mergeCell ref="G344:G348"/>
    <mergeCell ref="A334:A338"/>
    <mergeCell ref="B334:B338"/>
    <mergeCell ref="C334:C338"/>
    <mergeCell ref="G484:G488"/>
    <mergeCell ref="G489:G493"/>
    <mergeCell ref="G494:G498"/>
    <mergeCell ref="A454:A458"/>
    <mergeCell ref="B454:B458"/>
    <mergeCell ref="C454:C458"/>
    <mergeCell ref="A459:A463"/>
    <mergeCell ref="B459:B463"/>
    <mergeCell ref="C459:C463"/>
    <mergeCell ref="A464:A468"/>
    <mergeCell ref="B464:B468"/>
    <mergeCell ref="C464:C468"/>
    <mergeCell ref="G464:G468"/>
    <mergeCell ref="G459:G463"/>
    <mergeCell ref="C489:C493"/>
    <mergeCell ref="A484:A488"/>
    <mergeCell ref="B484:B488"/>
    <mergeCell ref="C484:C488"/>
    <mergeCell ref="A489:A493"/>
    <mergeCell ref="B489:B493"/>
    <mergeCell ref="B479:B483"/>
    <mergeCell ref="C479:C483"/>
    <mergeCell ref="A494:A498"/>
    <mergeCell ref="B494:B498"/>
    <mergeCell ref="C494:C498"/>
    <mergeCell ref="A479:A483"/>
    <mergeCell ref="G479:G483"/>
    <mergeCell ref="G424:G428"/>
    <mergeCell ref="B354:B358"/>
    <mergeCell ref="C354:C358"/>
    <mergeCell ref="G354:G358"/>
    <mergeCell ref="A359:A363"/>
    <mergeCell ref="B359:B363"/>
    <mergeCell ref="C359:C363"/>
    <mergeCell ref="G359:G363"/>
    <mergeCell ref="A399:A403"/>
    <mergeCell ref="B399:B403"/>
    <mergeCell ref="C399:C403"/>
    <mergeCell ref="A354:A358"/>
    <mergeCell ref="A369:A373"/>
    <mergeCell ref="B369:B373"/>
    <mergeCell ref="C369:C373"/>
    <mergeCell ref="G474:G478"/>
    <mergeCell ref="G469:G473"/>
    <mergeCell ref="G429:G433"/>
    <mergeCell ref="A434:A438"/>
    <mergeCell ref="B434:B438"/>
    <mergeCell ref="C434:C438"/>
    <mergeCell ref="G439:G443"/>
    <mergeCell ref="C384:C388"/>
    <mergeCell ref="G454:G458"/>
    <mergeCell ref="G384:G388"/>
    <mergeCell ref="G379:G383"/>
    <mergeCell ref="G369:G373"/>
    <mergeCell ref="G364:G368"/>
    <mergeCell ref="G434:G438"/>
    <mergeCell ref="G449:G453"/>
    <mergeCell ref="C444:C448"/>
    <mergeCell ref="G444:G448"/>
    <mergeCell ref="C374:C378"/>
    <mergeCell ref="G374:G378"/>
    <mergeCell ref="G349:G353"/>
    <mergeCell ref="B379:B383"/>
    <mergeCell ref="C379:C383"/>
    <mergeCell ref="B384:B388"/>
    <mergeCell ref="G399:G403"/>
    <mergeCell ref="B404:B408"/>
    <mergeCell ref="C404:C408"/>
    <mergeCell ref="G389:G393"/>
    <mergeCell ref="B394:B398"/>
    <mergeCell ref="C394:C398"/>
    <mergeCell ref="G394:G398"/>
    <mergeCell ref="A119:A123"/>
    <mergeCell ref="B119:B123"/>
    <mergeCell ref="C119:C123"/>
    <mergeCell ref="G119:G123"/>
    <mergeCell ref="A124:A128"/>
    <mergeCell ref="B124:B128"/>
    <mergeCell ref="C124:C128"/>
    <mergeCell ref="G124:G128"/>
    <mergeCell ref="A129:A133"/>
    <mergeCell ref="B129:B133"/>
    <mergeCell ref="C129:C133"/>
    <mergeCell ref="G129:G133"/>
    <mergeCell ref="A134:A138"/>
    <mergeCell ref="B134:B138"/>
    <mergeCell ref="C134:C138"/>
    <mergeCell ref="G134:G138"/>
    <mergeCell ref="A139:A143"/>
    <mergeCell ref="B139:B143"/>
    <mergeCell ref="C139:C143"/>
    <mergeCell ref="G139:G143"/>
    <mergeCell ref="A144:A148"/>
    <mergeCell ref="B144:B148"/>
    <mergeCell ref="C144:C148"/>
    <mergeCell ref="G144:G148"/>
    <mergeCell ref="A149:A153"/>
    <mergeCell ref="B149:B153"/>
    <mergeCell ref="C149:C153"/>
    <mergeCell ref="G149:G153"/>
    <mergeCell ref="A154:A158"/>
    <mergeCell ref="B154:B158"/>
    <mergeCell ref="C154:C158"/>
    <mergeCell ref="G154:G158"/>
    <mergeCell ref="A159:A163"/>
    <mergeCell ref="B159:B163"/>
    <mergeCell ref="C159:C163"/>
    <mergeCell ref="G159:G163"/>
    <mergeCell ref="B164:B168"/>
    <mergeCell ref="C164:C168"/>
    <mergeCell ref="G164:G168"/>
    <mergeCell ref="A169:A173"/>
    <mergeCell ref="B169:B173"/>
    <mergeCell ref="C169:C173"/>
    <mergeCell ref="G169:G173"/>
    <mergeCell ref="A174:A178"/>
    <mergeCell ref="B174:B178"/>
    <mergeCell ref="C174:C178"/>
    <mergeCell ref="G174:G178"/>
    <mergeCell ref="B324:B328"/>
    <mergeCell ref="C324:C328"/>
    <mergeCell ref="A299:A303"/>
    <mergeCell ref="A304:A308"/>
    <mergeCell ref="A244:A248"/>
    <mergeCell ref="B244:B248"/>
    <mergeCell ref="C244:C248"/>
    <mergeCell ref="A294:A298"/>
    <mergeCell ref="G184:G188"/>
    <mergeCell ref="B299:B303"/>
    <mergeCell ref="C299:C303"/>
    <mergeCell ref="A309:A313"/>
    <mergeCell ref="G289:G293"/>
    <mergeCell ref="G284:G288"/>
    <mergeCell ref="A269:A273"/>
    <mergeCell ref="G264:G273"/>
    <mergeCell ref="G314:G318"/>
    <mergeCell ref="B319:B323"/>
    <mergeCell ref="C319:C323"/>
    <mergeCell ref="G319:G323"/>
    <mergeCell ref="A219:A223"/>
    <mergeCell ref="B219:B223"/>
    <mergeCell ref="C219:C223"/>
    <mergeCell ref="G219:G223"/>
    <mergeCell ref="A224:A228"/>
    <mergeCell ref="B224:B228"/>
    <mergeCell ref="C224:C228"/>
    <mergeCell ref="G224:G228"/>
    <mergeCell ref="B309:B313"/>
    <mergeCell ref="A419:A423"/>
    <mergeCell ref="B419:B423"/>
    <mergeCell ref="C419:C423"/>
    <mergeCell ref="G419:G423"/>
    <mergeCell ref="A229:A233"/>
    <mergeCell ref="B229:B233"/>
    <mergeCell ref="C229:C233"/>
    <mergeCell ref="G229:G233"/>
    <mergeCell ref="A409:A413"/>
    <mergeCell ref="B409:B413"/>
    <mergeCell ref="C409:C413"/>
    <mergeCell ref="G409:G413"/>
    <mergeCell ref="A414:A418"/>
    <mergeCell ref="B414:B418"/>
    <mergeCell ref="C414:C418"/>
    <mergeCell ref="G414:G418"/>
    <mergeCell ref="A374:A378"/>
    <mergeCell ref="B264:B268"/>
    <mergeCell ref="C294:C298"/>
    <mergeCell ref="A324:A328"/>
    <mergeCell ref="A314:A318"/>
    <mergeCell ref="A319:A323"/>
    <mergeCell ref="B349:B353"/>
    <mergeCell ref="C349:C353"/>
    <mergeCell ref="A234:A238"/>
    <mergeCell ref="B234:B238"/>
    <mergeCell ref="C234:C238"/>
    <mergeCell ref="G234:G238"/>
    <mergeCell ref="A239:A243"/>
    <mergeCell ref="B239:B243"/>
    <mergeCell ref="C239:C243"/>
    <mergeCell ref="G239:G243"/>
    <mergeCell ref="A79:A83"/>
    <mergeCell ref="B79:B83"/>
    <mergeCell ref="C79:C83"/>
    <mergeCell ref="G79:G83"/>
    <mergeCell ref="A194:A198"/>
    <mergeCell ref="B194:B198"/>
    <mergeCell ref="C194:C198"/>
    <mergeCell ref="G194:G198"/>
    <mergeCell ref="A209:A213"/>
    <mergeCell ref="B209:B213"/>
    <mergeCell ref="C209:C213"/>
    <mergeCell ref="G209:G213"/>
    <mergeCell ref="A179:A183"/>
    <mergeCell ref="B179:B183"/>
    <mergeCell ref="C179:C183"/>
    <mergeCell ref="G179:G183"/>
    <mergeCell ref="A24:A28"/>
    <mergeCell ref="B24:B28"/>
    <mergeCell ref="C24:C28"/>
    <mergeCell ref="G24:G28"/>
    <mergeCell ref="A74:A78"/>
    <mergeCell ref="B74:B78"/>
    <mergeCell ref="C74:C78"/>
    <mergeCell ref="G74:G78"/>
    <mergeCell ref="A214:A218"/>
    <mergeCell ref="B214:B218"/>
    <mergeCell ref="C214:C218"/>
    <mergeCell ref="G214:G218"/>
    <mergeCell ref="A189:A193"/>
    <mergeCell ref="B189:B193"/>
    <mergeCell ref="C189:C193"/>
    <mergeCell ref="G189:G193"/>
    <mergeCell ref="A199:A203"/>
    <mergeCell ref="B199:B203"/>
    <mergeCell ref="C199:C203"/>
    <mergeCell ref="G199:G203"/>
    <mergeCell ref="A184:A188"/>
    <mergeCell ref="B184:B188"/>
    <mergeCell ref="C184:C188"/>
    <mergeCell ref="A164:A168"/>
  </mergeCells>
  <pageMargins left="0.70866141732283472" right="0.31496062992125984" top="0.74803149606299213" bottom="0.74803149606299213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2016-07-04T07:34:10Z</cp:lastPrinted>
  <dcterms:created xsi:type="dcterms:W3CDTF">2013-11-13T05:48:39Z</dcterms:created>
  <dcterms:modified xsi:type="dcterms:W3CDTF">2016-07-04T07:37:46Z</dcterms:modified>
</cp:coreProperties>
</file>