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785" windowWidth="14805" windowHeight="6330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пояснение'!$A$4:$I$22</definedName>
    <definedName name="_xlnm.Print_Titles" localSheetId="0">'Расходы подробное пояснение'!$2:$4</definedName>
  </definedNames>
  <calcPr calcId="145621"/>
</workbook>
</file>

<file path=xl/calcChain.xml><?xml version="1.0" encoding="utf-8"?>
<calcChain xmlns="http://schemas.openxmlformats.org/spreadsheetml/2006/main">
  <c r="F32" i="1" l="1"/>
  <c r="F11" i="1" l="1"/>
  <c r="H50" i="1"/>
  <c r="G50" i="1"/>
  <c r="F59" i="1"/>
  <c r="F50" i="1" l="1"/>
  <c r="F44" i="1" l="1"/>
  <c r="F56" i="1"/>
  <c r="F60" i="1" s="1"/>
  <c r="F39" i="1" l="1"/>
  <c r="F40" i="1" s="1"/>
  <c r="F21" i="1" l="1"/>
  <c r="H21" i="1" l="1"/>
  <c r="G21" i="1"/>
  <c r="F33" i="1" l="1"/>
  <c r="H33" i="1" l="1"/>
  <c r="G33" i="1"/>
  <c r="H32" i="1"/>
  <c r="G32" i="1"/>
  <c r="H44" i="1" l="1"/>
  <c r="H45" i="1" s="1"/>
  <c r="G44" i="1"/>
  <c r="G45" i="1" s="1"/>
  <c r="F45" i="1" l="1"/>
  <c r="H51" i="1" l="1"/>
  <c r="G51" i="1"/>
  <c r="F51" i="1" l="1"/>
  <c r="H39" i="1" l="1"/>
  <c r="H40" i="1" s="1"/>
  <c r="G39" i="1"/>
  <c r="G40" i="1" s="1"/>
  <c r="F22" i="1" l="1"/>
  <c r="F61" i="1" s="1"/>
  <c r="H22" i="1" l="1"/>
  <c r="H61" i="1" s="1"/>
  <c r="G22" i="1"/>
  <c r="G61" i="1" s="1"/>
</calcChain>
</file>

<file path=xl/sharedStrings.xml><?xml version="1.0" encoding="utf-8"?>
<sst xmlns="http://schemas.openxmlformats.org/spreadsheetml/2006/main" count="209" uniqueCount="129">
  <si>
    <t>НР (наименование)</t>
  </si>
  <si>
    <t>Рз Пр</t>
  </si>
  <si>
    <t>ВР</t>
  </si>
  <si>
    <t>Пояснение предлагаемых изменений</t>
  </si>
  <si>
    <t>ИТОГО по муниципальной программе</t>
  </si>
  <si>
    <t>ВСЕГО:</t>
  </si>
  <si>
    <t>-</t>
  </si>
  <si>
    <t>Код ГРБС</t>
  </si>
  <si>
    <t>НР</t>
  </si>
  <si>
    <t>Муниципальная программа "Реализация полномочий исполнительно-распорядительного органа Сельцовского городского округа"</t>
  </si>
  <si>
    <t>Главный распорядитель бюджетных средств - Администрация города Сельцо Брянской области</t>
  </si>
  <si>
    <t>001</t>
  </si>
  <si>
    <t>240</t>
  </si>
  <si>
    <t>Главный распорядитель бюджетных средств - Отдел образования администрации г.Сельцо</t>
  </si>
  <si>
    <t>003</t>
  </si>
  <si>
    <t>Муниципальная программа "Развитие системы образования Сельцовского городского округа"</t>
  </si>
  <si>
    <t>610</t>
  </si>
  <si>
    <t>004</t>
  </si>
  <si>
    <t>ИТОГО по Администрации города Сельцо Брянской области</t>
  </si>
  <si>
    <t>ИТОГО по Отделу культуры, молодёжной политики и спорта администрации города Сельцо Брянской области</t>
  </si>
  <si>
    <t>ИТОГО по Отделу образования администрации г.Сельцо</t>
  </si>
  <si>
    <t>0503</t>
  </si>
  <si>
    <t>Муниципальная программа "Формирование современной городской среды Сельцовского городского округа"</t>
  </si>
  <si>
    <t>0702</t>
  </si>
  <si>
    <t>81730</t>
  </si>
  <si>
    <t>Мероприятия по благоустройству</t>
  </si>
  <si>
    <t>Муниципальная программа "Развитие физической культуры и спорта Сельцовского городского округа"</t>
  </si>
  <si>
    <t>Главный распорядитель бюджетных средств - Отдел культуры, молодежной политики и спорта администрации города Сельцо Брянской области</t>
  </si>
  <si>
    <t>2023 год</t>
  </si>
  <si>
    <t>Муниципальная программа "Развитие культуры и сохранение культурного наследия Сельцовского городского округа"</t>
  </si>
  <si>
    <t>Главный распорядитель бюджетных средств - Отдел культуры, молодёжной политики и спорта администрации города Сельцо Брянской области</t>
  </si>
  <si>
    <t>80720</t>
  </si>
  <si>
    <t>Учреждения, обеспечивающие деятельность органов местного самоуправления и муниципальных учреждений</t>
  </si>
  <si>
    <t>0709</t>
  </si>
  <si>
    <t>81900</t>
  </si>
  <si>
    <t>Мероприятия по формированию современной городской среды</t>
  </si>
  <si>
    <t>80310</t>
  </si>
  <si>
    <t>Общеобразовательные организации</t>
  </si>
  <si>
    <t>0701</t>
  </si>
  <si>
    <t>81810</t>
  </si>
  <si>
    <t>Мероприятия по обеспечению населения бытовыми услугами</t>
  </si>
  <si>
    <t>0502</t>
  </si>
  <si>
    <t>810</t>
  </si>
  <si>
    <t>0104</t>
  </si>
  <si>
    <t>80040</t>
  </si>
  <si>
    <t>0113</t>
  </si>
  <si>
    <t>80300</t>
  </si>
  <si>
    <t>Дошкольные образовательные организации</t>
  </si>
  <si>
    <t>0707</t>
  </si>
  <si>
    <t>80450</t>
  </si>
  <si>
    <t xml:space="preserve">          Библиотеки</t>
  </si>
  <si>
    <t>0801</t>
  </si>
  <si>
    <t>82530</t>
  </si>
  <si>
    <t>Организация и проведение праздничных и других мероприятий по вопросам местного значения</t>
  </si>
  <si>
    <t>Руководство и управление в сфере установленных функций органов местного самоуправления</t>
  </si>
  <si>
    <t>Непрограмная деятельность</t>
  </si>
  <si>
    <t>ИТОГО по непрограмной деятельности</t>
  </si>
  <si>
    <t>Главный распорядитель бюджетных средств -Совет народных депутатов города Сельцо</t>
  </si>
  <si>
    <t>005</t>
  </si>
  <si>
    <t>0103</t>
  </si>
  <si>
    <t>2024 год</t>
  </si>
  <si>
    <t>81690</t>
  </si>
  <si>
    <t>Организация и обеспечение освещения улиц</t>
  </si>
  <si>
    <t>Открытие  ассигнований на  разработку ПСД  в рамках реализации проекта "Формирование комфортной городской среды"</t>
  </si>
  <si>
    <t>S5871</t>
  </si>
  <si>
    <t>0409</t>
  </si>
  <si>
    <t>ИТОГО по Совету народных депутатов города Сельцо</t>
  </si>
  <si>
    <t xml:space="preserve">Открытие ассигнований на организацию праздничных мероприятий. Средства в первоначальном бюджете не предусмотрены. </t>
  </si>
  <si>
    <t>Корректировка расходной части бюджета Сельцовского городского округа Брянской области на 2023 - 2025 годы</t>
  </si>
  <si>
    <t>2025 год</t>
  </si>
  <si>
    <t>80900</t>
  </si>
  <si>
    <t>Оценка имущества, признание прав и регулирование отношений муниципальной собственности</t>
  </si>
  <si>
    <t>81610</t>
  </si>
  <si>
    <t>Обеспечение сохранности автомобильных дорог местного значения и условий безопасности движения по ним</t>
  </si>
  <si>
    <t>80920</t>
  </si>
  <si>
    <t>Эксплуатация и содержание имущества казны муниципального образования</t>
  </si>
  <si>
    <t>0501</t>
  </si>
  <si>
    <t>Открытие ассигнований на благоустройство города</t>
  </si>
  <si>
    <t>80320</t>
  </si>
  <si>
    <t>0703</t>
  </si>
  <si>
    <t>Главный распорядитель бюджетных средств -Администрация города Сельцо Брянской области</t>
  </si>
  <si>
    <t>83270</t>
  </si>
  <si>
    <t>830</t>
  </si>
  <si>
    <t>Исполнение исковых требований на основании вступивших в законную силу судебных актов,обязательств бюджета</t>
  </si>
  <si>
    <t>S5872</t>
  </si>
  <si>
    <t>81660</t>
  </si>
  <si>
    <t>Повышение безопасности дорожного движения</t>
  </si>
  <si>
    <t>1101</t>
  </si>
  <si>
    <t>1103</t>
  </si>
  <si>
    <t xml:space="preserve">Уточнение подраздела </t>
  </si>
  <si>
    <t>Организации, осуществляющие спортивную подготовку</t>
  </si>
  <si>
    <t>80620</t>
  </si>
  <si>
    <t>Открытие ассигнований на содержание мунициипального имущества</t>
  </si>
  <si>
    <t>Открытие ассигнований на содержание автомобильного моста</t>
  </si>
  <si>
    <t xml:space="preserve">Открытие ассигнований на содержание общественных территорий </t>
  </si>
  <si>
    <t>Открытие дополнительных ассигнований на приведение в нажлежащее состояние бомбоубежища</t>
  </si>
  <si>
    <t>Открытие ассигнований на  ремонт автомобиля</t>
  </si>
  <si>
    <t>Открытие ассигнований на заправку картриджей, обслуживание программного обеспечения,  канцелярские расходы. Средства в первоначальном бюджете не предусмотрены.</t>
  </si>
  <si>
    <t>Открытие дополнительных ассигнований на ремонт кровли ДДУ№2. Средства предусмотрены не в полном объеме</t>
  </si>
  <si>
    <t xml:space="preserve">      Организации дополнительного образования</t>
  </si>
  <si>
    <t>S4790</t>
  </si>
  <si>
    <t xml:space="preserve"> Мероприятия по проведению оздоровительной кампании детей</t>
  </si>
  <si>
    <t>Открытие ассигнований на исполнение исполнительного листа Арбитражного суда Брянской области о возмещении ООО "Теплоцентраль Сельцо"   расходов за потребление тепловой энергии</t>
  </si>
  <si>
    <t>80070</t>
  </si>
  <si>
    <t>Информационное освещение деятельности органов местного самоуправления</t>
  </si>
  <si>
    <t>81410</t>
  </si>
  <si>
    <t>Членские взносы некоммерческим организациям</t>
  </si>
  <si>
    <t>850</t>
  </si>
  <si>
    <t>Открытие ассигнований на упралу членских взносов в Совет муниципальных образований за 2023 год</t>
  </si>
  <si>
    <t>Открытие ассигнований на оценку имущества. Средства в  предусмотрены не в полном объеме.</t>
  </si>
  <si>
    <t xml:space="preserve">Открытие ассигнований на ямочный ремонт и разработку смет </t>
  </si>
  <si>
    <t>81710</t>
  </si>
  <si>
    <t>Организация и содержание мест захоронения (кладбищ)</t>
  </si>
  <si>
    <t xml:space="preserve">Спил аварийных деревьев </t>
  </si>
  <si>
    <t>Приобретение ламп и техническое обслуживание уличного освещения, оснащение двух улиц уличным освещением</t>
  </si>
  <si>
    <t xml:space="preserve">Убытки бани. Средства запланированы не в полном объеме.  </t>
  </si>
  <si>
    <t>81830</t>
  </si>
  <si>
    <t>Уплата взносов на капитальный ремонт многоквартирных домов за объекты муниципальной казны, закрепленного за органами местного самоуправления</t>
  </si>
  <si>
    <t xml:space="preserve">Уплата взносов на капитальный ремонт многоквартирных домов.Средства запланированы не в полном объеме.  </t>
  </si>
  <si>
    <t>Открытие ассигнований на разметку дорог, замену дорожных знаков</t>
  </si>
  <si>
    <t>Открытие дополнительных ассигнований на капитальный ремонт кровли СОШ №4</t>
  </si>
  <si>
    <t>S4820</t>
  </si>
  <si>
    <t>Отдельные мероприяти по развитию образования</t>
  </si>
  <si>
    <t xml:space="preserve">         Реализация инициативного проекта "Физическая культура - залог здоровья" г.Сельцо</t>
  </si>
  <si>
    <t xml:space="preserve">         Открытие ассигнований на реализацию инициативного проекта "Физическая культура - залог здоровья" г.Сельцо за счет средств субсидии из областного бюджета - 2204100 руб., средства граждан - 130000 руб.</t>
  </si>
  <si>
    <t xml:space="preserve">         Реализация инициативного проекта Реализация инициативного проекта "Детская площадка в районе переулка Сенного" г.Сельцог.Сельцо</t>
  </si>
  <si>
    <t xml:space="preserve">         Открытие ассигнований на реализацию инициативного проекта Реализация инициативного проекта "Детская площадка в районе переулка Сенного" г.Сельцо г.Сельцо за счет средств субсидии из областного бюджета - 2301750 руб., средства граждан - 25000 руб.</t>
  </si>
  <si>
    <t>Открытие  ассигнований на переоснащение кательной СОШ №3</t>
  </si>
  <si>
    <t>Открытие  ассигнований на ремонт крыльца, замену линолиума, замену света, подписку.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</si>
</sst>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sz val="11"/>
      <name val="Calibri"/>
      <family val="2"/>
      <scheme val="minor"/>
    </font>
    <font>
      <sz val="9"/>
      <name val="Trebuchet MS"/>
      <family val="2"/>
      <charset val="204"/>
    </font>
    <font>
      <sz val="10"/>
      <name val="Times New Roman"/>
      <family val="1"/>
      <charset val="204"/>
    </font>
    <font>
      <b/>
      <sz val="9"/>
      <name val="Trebuchet MS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3" fillId="0" borderId="0"/>
  </cellStyleXfs>
  <cellXfs count="53">
    <xf numFmtId="0" fontId="0" fillId="0" borderId="0" xfId="0" applyFont="1" applyFill="1" applyAlignment="1">
      <alignment vertical="top" wrapText="1"/>
    </xf>
    <xf numFmtId="0" fontId="4" fillId="3" borderId="2" xfId="0" applyFont="1" applyFill="1" applyBorder="1" applyAlignment="1">
      <alignment horizont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vertical="center" wrapText="1"/>
    </xf>
  </cellXfs>
  <cellStyles count="2">
    <cellStyle name="Normal_data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view="pageBreakPreview" topLeftCell="A34" zoomScale="80" zoomScaleNormal="100" zoomScaleSheetLayoutView="80" workbookViewId="0">
      <selection activeCell="H50" sqref="H50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8.5" customWidth="1"/>
    <col min="6" max="8" width="18.33203125" customWidth="1"/>
    <col min="9" max="9" width="68" customWidth="1"/>
  </cols>
  <sheetData>
    <row r="1" spans="1:9" ht="27" customHeight="1" x14ac:dyDescent="0.2">
      <c r="A1" s="48" t="s">
        <v>68</v>
      </c>
      <c r="B1" s="48"/>
      <c r="C1" s="48"/>
      <c r="D1" s="48"/>
      <c r="E1" s="48"/>
      <c r="F1" s="48"/>
      <c r="G1" s="48"/>
      <c r="H1" s="48"/>
      <c r="I1" s="48"/>
    </row>
    <row r="2" spans="1:9" ht="16.5" customHeight="1" x14ac:dyDescent="0.2">
      <c r="A2" s="50" t="s">
        <v>7</v>
      </c>
      <c r="B2" s="50" t="s">
        <v>8</v>
      </c>
      <c r="C2" s="50" t="s">
        <v>0</v>
      </c>
      <c r="D2" s="50" t="s">
        <v>1</v>
      </c>
      <c r="E2" s="50" t="s">
        <v>2</v>
      </c>
      <c r="F2" s="50" t="s">
        <v>28</v>
      </c>
      <c r="G2" s="50" t="s">
        <v>60</v>
      </c>
      <c r="H2" s="50" t="s">
        <v>69</v>
      </c>
      <c r="I2" s="50" t="s">
        <v>3</v>
      </c>
    </row>
    <row r="3" spans="1:9" ht="11.25" customHeight="1" x14ac:dyDescent="0.2">
      <c r="A3" s="50"/>
      <c r="B3" s="50"/>
      <c r="C3" s="50"/>
      <c r="D3" s="50"/>
      <c r="E3" s="50"/>
      <c r="F3" s="50"/>
      <c r="G3" s="50"/>
      <c r="H3" s="50"/>
      <c r="I3" s="50"/>
    </row>
    <row r="4" spans="1:9" ht="13.7" customHeight="1" x14ac:dyDescent="0.2">
      <c r="A4" s="50"/>
      <c r="B4" s="50"/>
      <c r="C4" s="50"/>
      <c r="D4" s="50"/>
      <c r="E4" s="50"/>
      <c r="F4" s="50"/>
      <c r="G4" s="50"/>
      <c r="H4" s="50"/>
      <c r="I4" s="50"/>
    </row>
    <row r="5" spans="1:9" ht="15" x14ac:dyDescent="0.2">
      <c r="A5" s="49" t="s">
        <v>9</v>
      </c>
      <c r="B5" s="49"/>
      <c r="C5" s="49"/>
      <c r="D5" s="49"/>
      <c r="E5" s="49"/>
      <c r="F5" s="49"/>
      <c r="G5" s="49"/>
      <c r="H5" s="49"/>
      <c r="I5" s="49"/>
    </row>
    <row r="6" spans="1:9" ht="15" x14ac:dyDescent="0.2">
      <c r="A6" s="49" t="s">
        <v>10</v>
      </c>
      <c r="B6" s="49"/>
      <c r="C6" s="49"/>
      <c r="D6" s="49"/>
      <c r="E6" s="49"/>
      <c r="F6" s="49"/>
      <c r="G6" s="49"/>
      <c r="H6" s="49"/>
      <c r="I6" s="49"/>
    </row>
    <row r="7" spans="1:9" ht="30" x14ac:dyDescent="0.2">
      <c r="A7" s="15" t="s">
        <v>11</v>
      </c>
      <c r="B7" s="15" t="s">
        <v>103</v>
      </c>
      <c r="C7" s="18" t="s">
        <v>104</v>
      </c>
      <c r="D7" s="15" t="s">
        <v>43</v>
      </c>
      <c r="E7" s="15" t="s">
        <v>12</v>
      </c>
      <c r="F7" s="6">
        <v>50000</v>
      </c>
      <c r="G7" s="4">
        <v>0</v>
      </c>
      <c r="H7" s="4">
        <v>0</v>
      </c>
      <c r="I7" s="5" t="s">
        <v>104</v>
      </c>
    </row>
    <row r="8" spans="1:9" ht="30" x14ac:dyDescent="0.2">
      <c r="A8" s="15" t="s">
        <v>11</v>
      </c>
      <c r="B8" s="15" t="s">
        <v>70</v>
      </c>
      <c r="C8" s="18" t="s">
        <v>71</v>
      </c>
      <c r="D8" s="15" t="s">
        <v>45</v>
      </c>
      <c r="E8" s="15" t="s">
        <v>12</v>
      </c>
      <c r="F8" s="6">
        <v>50000</v>
      </c>
      <c r="G8" s="4">
        <v>0</v>
      </c>
      <c r="H8" s="4">
        <v>0</v>
      </c>
      <c r="I8" s="18" t="s">
        <v>109</v>
      </c>
    </row>
    <row r="9" spans="1:9" ht="55.5" customHeight="1" x14ac:dyDescent="0.2">
      <c r="A9" s="15" t="s">
        <v>11</v>
      </c>
      <c r="B9" s="15" t="s">
        <v>105</v>
      </c>
      <c r="C9" s="18" t="s">
        <v>106</v>
      </c>
      <c r="D9" s="15" t="s">
        <v>45</v>
      </c>
      <c r="E9" s="15" t="s">
        <v>107</v>
      </c>
      <c r="F9" s="6">
        <v>78000</v>
      </c>
      <c r="G9" s="4">
        <v>0</v>
      </c>
      <c r="H9" s="4">
        <v>0</v>
      </c>
      <c r="I9" s="5" t="s">
        <v>108</v>
      </c>
    </row>
    <row r="10" spans="1:9" ht="30" x14ac:dyDescent="0.2">
      <c r="A10" s="15" t="s">
        <v>11</v>
      </c>
      <c r="B10" s="15" t="s">
        <v>74</v>
      </c>
      <c r="C10" s="18" t="s">
        <v>75</v>
      </c>
      <c r="D10" s="15" t="s">
        <v>76</v>
      </c>
      <c r="E10" s="15" t="s">
        <v>12</v>
      </c>
      <c r="F10" s="6">
        <v>253278.9</v>
      </c>
      <c r="G10" s="4">
        <v>0</v>
      </c>
      <c r="H10" s="4">
        <v>0</v>
      </c>
      <c r="I10" s="18" t="s">
        <v>92</v>
      </c>
    </row>
    <row r="11" spans="1:9" ht="38.25" customHeight="1" x14ac:dyDescent="0.2">
      <c r="A11" s="19" t="s">
        <v>11</v>
      </c>
      <c r="B11" s="19" t="s">
        <v>72</v>
      </c>
      <c r="C11" s="21" t="s">
        <v>73</v>
      </c>
      <c r="D11" s="19" t="s">
        <v>65</v>
      </c>
      <c r="E11" s="15" t="s">
        <v>12</v>
      </c>
      <c r="F11" s="6">
        <f>350000+50000</f>
        <v>400000</v>
      </c>
      <c r="G11" s="4">
        <v>0</v>
      </c>
      <c r="H11" s="4">
        <v>0</v>
      </c>
      <c r="I11" s="18" t="s">
        <v>110</v>
      </c>
    </row>
    <row r="12" spans="1:9" ht="48" customHeight="1" x14ac:dyDescent="0.2">
      <c r="A12" s="20"/>
      <c r="B12" s="20"/>
      <c r="C12" s="22"/>
      <c r="D12" s="20"/>
      <c r="E12" s="15" t="s">
        <v>42</v>
      </c>
      <c r="F12" s="6">
        <v>100000</v>
      </c>
      <c r="G12" s="4">
        <v>0</v>
      </c>
      <c r="H12" s="4">
        <v>0</v>
      </c>
      <c r="I12" s="18" t="s">
        <v>93</v>
      </c>
    </row>
    <row r="13" spans="1:9" ht="37.5" customHeight="1" x14ac:dyDescent="0.2">
      <c r="A13" s="15" t="s">
        <v>11</v>
      </c>
      <c r="B13" s="15" t="s">
        <v>85</v>
      </c>
      <c r="C13" s="18" t="s">
        <v>86</v>
      </c>
      <c r="D13" s="15" t="s">
        <v>65</v>
      </c>
      <c r="E13" s="15" t="s">
        <v>12</v>
      </c>
      <c r="F13" s="6">
        <v>450000</v>
      </c>
      <c r="G13" s="4">
        <v>0</v>
      </c>
      <c r="H13" s="4">
        <v>0</v>
      </c>
      <c r="I13" s="18" t="s">
        <v>119</v>
      </c>
    </row>
    <row r="14" spans="1:9" ht="29.25" customHeight="1" x14ac:dyDescent="0.2">
      <c r="A14" s="15" t="s">
        <v>11</v>
      </c>
      <c r="B14" s="15" t="s">
        <v>61</v>
      </c>
      <c r="C14" s="18" t="s">
        <v>62</v>
      </c>
      <c r="D14" s="15" t="s">
        <v>21</v>
      </c>
      <c r="E14" s="15" t="s">
        <v>12</v>
      </c>
      <c r="F14" s="6">
        <v>800000</v>
      </c>
      <c r="G14" s="4">
        <v>0</v>
      </c>
      <c r="H14" s="4">
        <v>0</v>
      </c>
      <c r="I14" s="5" t="s">
        <v>114</v>
      </c>
    </row>
    <row r="15" spans="1:9" ht="29.25" customHeight="1" x14ac:dyDescent="0.2">
      <c r="A15" s="15" t="s">
        <v>11</v>
      </c>
      <c r="B15" s="15" t="s">
        <v>111</v>
      </c>
      <c r="C15" s="18" t="s">
        <v>112</v>
      </c>
      <c r="D15" s="15" t="s">
        <v>21</v>
      </c>
      <c r="E15" s="15" t="s">
        <v>42</v>
      </c>
      <c r="F15" s="6">
        <v>200000</v>
      </c>
      <c r="G15" s="4">
        <v>0</v>
      </c>
      <c r="H15" s="4">
        <v>0</v>
      </c>
      <c r="I15" s="5" t="s">
        <v>113</v>
      </c>
    </row>
    <row r="16" spans="1:9" ht="29.25" customHeight="1" x14ac:dyDescent="0.2">
      <c r="A16" s="19" t="s">
        <v>11</v>
      </c>
      <c r="B16" s="19" t="s">
        <v>24</v>
      </c>
      <c r="C16" s="21" t="s">
        <v>25</v>
      </c>
      <c r="D16" s="19" t="s">
        <v>21</v>
      </c>
      <c r="E16" s="15" t="s">
        <v>12</v>
      </c>
      <c r="F16" s="6">
        <v>600000</v>
      </c>
      <c r="G16" s="4">
        <v>0</v>
      </c>
      <c r="H16" s="4">
        <v>0</v>
      </c>
      <c r="I16" s="18" t="s">
        <v>77</v>
      </c>
    </row>
    <row r="17" spans="1:9" ht="29.25" customHeight="1" x14ac:dyDescent="0.2">
      <c r="A17" s="25"/>
      <c r="B17" s="25"/>
      <c r="C17" s="26"/>
      <c r="D17" s="25"/>
      <c r="E17" s="15" t="s">
        <v>42</v>
      </c>
      <c r="F17" s="6">
        <v>350000</v>
      </c>
      <c r="G17" s="4">
        <v>0</v>
      </c>
      <c r="H17" s="4">
        <v>0</v>
      </c>
      <c r="I17" s="18" t="s">
        <v>94</v>
      </c>
    </row>
    <row r="18" spans="1:9" ht="77.25" customHeight="1" x14ac:dyDescent="0.2">
      <c r="A18" s="15" t="s">
        <v>11</v>
      </c>
      <c r="B18" s="15" t="s">
        <v>39</v>
      </c>
      <c r="C18" s="18" t="s">
        <v>40</v>
      </c>
      <c r="D18" s="15" t="s">
        <v>41</v>
      </c>
      <c r="E18" s="15" t="s">
        <v>42</v>
      </c>
      <c r="F18" s="6">
        <v>150000</v>
      </c>
      <c r="G18" s="4">
        <v>0</v>
      </c>
      <c r="H18" s="4">
        <v>0</v>
      </c>
      <c r="I18" s="5" t="s">
        <v>115</v>
      </c>
    </row>
    <row r="19" spans="1:9" ht="77.25" customHeight="1" x14ac:dyDescent="0.2">
      <c r="A19" s="15" t="s">
        <v>11</v>
      </c>
      <c r="B19" s="15" t="s">
        <v>116</v>
      </c>
      <c r="C19" s="18" t="s">
        <v>117</v>
      </c>
      <c r="D19" s="15" t="s">
        <v>76</v>
      </c>
      <c r="E19" s="15" t="s">
        <v>12</v>
      </c>
      <c r="F19" s="6">
        <v>275000</v>
      </c>
      <c r="G19" s="4">
        <v>0</v>
      </c>
      <c r="H19" s="4">
        <v>0</v>
      </c>
      <c r="I19" s="5" t="s">
        <v>118</v>
      </c>
    </row>
    <row r="20" spans="1:9" ht="77.25" customHeight="1" x14ac:dyDescent="0.2">
      <c r="A20" s="15" t="s">
        <v>14</v>
      </c>
      <c r="B20" s="15" t="s">
        <v>64</v>
      </c>
      <c r="C20" s="18" t="s">
        <v>125</v>
      </c>
      <c r="D20" s="15" t="s">
        <v>21</v>
      </c>
      <c r="E20" s="15" t="s">
        <v>12</v>
      </c>
      <c r="F20" s="4">
        <v>2326750</v>
      </c>
      <c r="G20" s="4">
        <v>0</v>
      </c>
      <c r="H20" s="4">
        <v>0</v>
      </c>
      <c r="I20" s="18" t="s">
        <v>126</v>
      </c>
    </row>
    <row r="21" spans="1:9" ht="15" customHeight="1" x14ac:dyDescent="0.35">
      <c r="A21" s="42" t="s">
        <v>18</v>
      </c>
      <c r="B21" s="43"/>
      <c r="C21" s="43"/>
      <c r="D21" s="43"/>
      <c r="E21" s="44"/>
      <c r="F21" s="3">
        <f>SUM(F7:F20)</f>
        <v>6083028.9000000004</v>
      </c>
      <c r="G21" s="3">
        <f>SUM(G9:G20)</f>
        <v>0</v>
      </c>
      <c r="H21" s="3">
        <f>SUM(H9:H20)</f>
        <v>0</v>
      </c>
      <c r="I21" s="1" t="s">
        <v>6</v>
      </c>
    </row>
    <row r="22" spans="1:9" ht="14.45" customHeight="1" x14ac:dyDescent="0.35">
      <c r="A22" s="52" t="s">
        <v>4</v>
      </c>
      <c r="B22" s="52"/>
      <c r="C22" s="52"/>
      <c r="D22" s="52"/>
      <c r="E22" s="52"/>
      <c r="F22" s="3">
        <f>F21</f>
        <v>6083028.9000000004</v>
      </c>
      <c r="G22" s="3">
        <f t="shared" ref="G22:H22" si="0">G21</f>
        <v>0</v>
      </c>
      <c r="H22" s="3">
        <f t="shared" si="0"/>
        <v>0</v>
      </c>
      <c r="I22" s="1" t="s">
        <v>6</v>
      </c>
    </row>
    <row r="23" spans="1:9" ht="15" customHeight="1" x14ac:dyDescent="0.2">
      <c r="A23" s="37" t="s">
        <v>15</v>
      </c>
      <c r="B23" s="38"/>
      <c r="C23" s="38"/>
      <c r="D23" s="38"/>
      <c r="E23" s="38"/>
      <c r="F23" s="38"/>
      <c r="G23" s="38"/>
      <c r="H23" s="38"/>
      <c r="I23" s="39"/>
    </row>
    <row r="24" spans="1:9" ht="15" customHeight="1" x14ac:dyDescent="0.2">
      <c r="A24" s="51" t="s">
        <v>13</v>
      </c>
      <c r="B24" s="51"/>
      <c r="C24" s="51"/>
      <c r="D24" s="51"/>
      <c r="E24" s="51"/>
      <c r="F24" s="51"/>
      <c r="G24" s="51"/>
      <c r="H24" s="51"/>
      <c r="I24" s="51"/>
    </row>
    <row r="25" spans="1:9" ht="62.25" customHeight="1" x14ac:dyDescent="0.2">
      <c r="A25" s="15" t="s">
        <v>14</v>
      </c>
      <c r="B25" s="15" t="s">
        <v>46</v>
      </c>
      <c r="C25" s="18" t="s">
        <v>47</v>
      </c>
      <c r="D25" s="15" t="s">
        <v>38</v>
      </c>
      <c r="E25" s="15" t="s">
        <v>16</v>
      </c>
      <c r="F25" s="6">
        <v>585041</v>
      </c>
      <c r="G25" s="6">
        <v>0</v>
      </c>
      <c r="H25" s="6">
        <v>0</v>
      </c>
      <c r="I25" s="7" t="s">
        <v>98</v>
      </c>
    </row>
    <row r="26" spans="1:9" ht="62.25" customHeight="1" x14ac:dyDescent="0.2">
      <c r="A26" s="15" t="s">
        <v>14</v>
      </c>
      <c r="B26" s="15" t="s">
        <v>36</v>
      </c>
      <c r="C26" s="18" t="s">
        <v>37</v>
      </c>
      <c r="D26" s="15" t="s">
        <v>23</v>
      </c>
      <c r="E26" s="15" t="s">
        <v>16</v>
      </c>
      <c r="F26" s="6">
        <v>1300000</v>
      </c>
      <c r="G26" s="6">
        <v>0</v>
      </c>
      <c r="H26" s="6">
        <v>0</v>
      </c>
      <c r="I26" s="7" t="s">
        <v>127</v>
      </c>
    </row>
    <row r="27" spans="1:9" ht="62.25" customHeight="1" x14ac:dyDescent="0.2">
      <c r="A27" s="15" t="s">
        <v>14</v>
      </c>
      <c r="B27" s="15" t="s">
        <v>121</v>
      </c>
      <c r="C27" s="18" t="s">
        <v>122</v>
      </c>
      <c r="D27" s="15" t="s">
        <v>23</v>
      </c>
      <c r="E27" s="15" t="s">
        <v>16</v>
      </c>
      <c r="F27" s="4">
        <v>744616</v>
      </c>
      <c r="G27" s="4">
        <v>0</v>
      </c>
      <c r="H27" s="4">
        <v>0</v>
      </c>
      <c r="I27" s="5" t="s">
        <v>120</v>
      </c>
    </row>
    <row r="28" spans="1:9" ht="62.25" customHeight="1" x14ac:dyDescent="0.2">
      <c r="A28" s="16" t="s">
        <v>14</v>
      </c>
      <c r="B28" s="16" t="s">
        <v>31</v>
      </c>
      <c r="C28" s="17" t="s">
        <v>32</v>
      </c>
      <c r="D28" s="16" t="s">
        <v>33</v>
      </c>
      <c r="E28" s="8" t="s">
        <v>12</v>
      </c>
      <c r="F28" s="6">
        <v>138500</v>
      </c>
      <c r="G28" s="6">
        <v>0</v>
      </c>
      <c r="H28" s="6">
        <v>0</v>
      </c>
      <c r="I28" s="7" t="s">
        <v>97</v>
      </c>
    </row>
    <row r="29" spans="1:9" ht="54" customHeight="1" x14ac:dyDescent="0.2">
      <c r="A29" s="19" t="s">
        <v>14</v>
      </c>
      <c r="B29" s="19" t="s">
        <v>100</v>
      </c>
      <c r="C29" s="21" t="s">
        <v>101</v>
      </c>
      <c r="D29" s="15" t="s">
        <v>48</v>
      </c>
      <c r="E29" s="19" t="s">
        <v>16</v>
      </c>
      <c r="F29" s="4">
        <v>-892800</v>
      </c>
      <c r="G29" s="4">
        <v>0</v>
      </c>
      <c r="H29" s="4">
        <v>0</v>
      </c>
      <c r="I29" s="23" t="s">
        <v>89</v>
      </c>
    </row>
    <row r="30" spans="1:9" ht="54" customHeight="1" x14ac:dyDescent="0.2">
      <c r="A30" s="20"/>
      <c r="B30" s="20"/>
      <c r="C30" s="22"/>
      <c r="D30" s="15" t="s">
        <v>33</v>
      </c>
      <c r="E30" s="20"/>
      <c r="F30" s="4">
        <v>892800</v>
      </c>
      <c r="G30" s="4">
        <v>0</v>
      </c>
      <c r="H30" s="4">
        <v>0</v>
      </c>
      <c r="I30" s="24"/>
    </row>
    <row r="31" spans="1:9" ht="67.5" customHeight="1" x14ac:dyDescent="0.2">
      <c r="A31" s="15" t="s">
        <v>14</v>
      </c>
      <c r="B31" s="15" t="s">
        <v>84</v>
      </c>
      <c r="C31" s="18" t="s">
        <v>123</v>
      </c>
      <c r="D31" s="15" t="s">
        <v>23</v>
      </c>
      <c r="E31" s="15" t="s">
        <v>16</v>
      </c>
      <c r="F31" s="4">
        <v>2334100</v>
      </c>
      <c r="G31" s="4">
        <v>0</v>
      </c>
      <c r="H31" s="4">
        <v>0</v>
      </c>
      <c r="I31" s="18" t="s">
        <v>124</v>
      </c>
    </row>
    <row r="32" spans="1:9" ht="15" customHeight="1" x14ac:dyDescent="0.35">
      <c r="A32" s="42" t="s">
        <v>20</v>
      </c>
      <c r="B32" s="43"/>
      <c r="C32" s="43"/>
      <c r="D32" s="43"/>
      <c r="E32" s="44"/>
      <c r="F32" s="3">
        <f>SUM(F25:F31)</f>
        <v>5102257</v>
      </c>
      <c r="G32" s="3">
        <f>SUM(G25:G28)</f>
        <v>0</v>
      </c>
      <c r="H32" s="3">
        <f>SUM(H25:H28)</f>
        <v>0</v>
      </c>
      <c r="I32" s="1" t="s">
        <v>6</v>
      </c>
    </row>
    <row r="33" spans="1:9" ht="15" customHeight="1" x14ac:dyDescent="0.35">
      <c r="A33" s="42" t="s">
        <v>4</v>
      </c>
      <c r="B33" s="43"/>
      <c r="C33" s="43"/>
      <c r="D33" s="43"/>
      <c r="E33" s="44"/>
      <c r="F33" s="3">
        <f>F32</f>
        <v>5102257</v>
      </c>
      <c r="G33" s="3">
        <f>SUM(G25:G28)</f>
        <v>0</v>
      </c>
      <c r="H33" s="3">
        <f>SUM(H25:H28)</f>
        <v>0</v>
      </c>
      <c r="I33" s="1" t="s">
        <v>6</v>
      </c>
    </row>
    <row r="34" spans="1:9" ht="15" customHeight="1" x14ac:dyDescent="0.2">
      <c r="A34" s="37" t="s">
        <v>29</v>
      </c>
      <c r="B34" s="38"/>
      <c r="C34" s="38"/>
      <c r="D34" s="38"/>
      <c r="E34" s="38"/>
      <c r="F34" s="38"/>
      <c r="G34" s="38"/>
      <c r="H34" s="38"/>
      <c r="I34" s="39"/>
    </row>
    <row r="35" spans="1:9" ht="24.75" customHeight="1" x14ac:dyDescent="0.2">
      <c r="A35" s="51" t="s">
        <v>30</v>
      </c>
      <c r="B35" s="51"/>
      <c r="C35" s="51"/>
      <c r="D35" s="51"/>
      <c r="E35" s="51"/>
      <c r="F35" s="51"/>
      <c r="G35" s="51"/>
      <c r="H35" s="51"/>
      <c r="I35" s="51"/>
    </row>
    <row r="36" spans="1:9" ht="57.75" customHeight="1" x14ac:dyDescent="0.2">
      <c r="A36" s="8" t="s">
        <v>17</v>
      </c>
      <c r="B36" s="8" t="s">
        <v>78</v>
      </c>
      <c r="C36" s="9" t="s">
        <v>99</v>
      </c>
      <c r="D36" s="8" t="s">
        <v>79</v>
      </c>
      <c r="E36" s="8" t="s">
        <v>16</v>
      </c>
      <c r="F36" s="6">
        <v>1056508.1000000001</v>
      </c>
      <c r="G36" s="6">
        <v>0</v>
      </c>
      <c r="H36" s="6">
        <v>0</v>
      </c>
      <c r="I36" s="7" t="s">
        <v>95</v>
      </c>
    </row>
    <row r="37" spans="1:9" ht="57.75" customHeight="1" x14ac:dyDescent="0.2">
      <c r="A37" s="8" t="s">
        <v>17</v>
      </c>
      <c r="B37" s="8" t="s">
        <v>49</v>
      </c>
      <c r="C37" s="9" t="s">
        <v>50</v>
      </c>
      <c r="D37" s="8" t="s">
        <v>51</v>
      </c>
      <c r="E37" s="8" t="s">
        <v>16</v>
      </c>
      <c r="F37" s="6">
        <v>355622.40000000002</v>
      </c>
      <c r="G37" s="6">
        <v>0</v>
      </c>
      <c r="H37" s="6">
        <v>0</v>
      </c>
      <c r="I37" s="7" t="s">
        <v>128</v>
      </c>
    </row>
    <row r="38" spans="1:9" ht="57.75" customHeight="1" x14ac:dyDescent="0.2">
      <c r="A38" s="8" t="s">
        <v>17</v>
      </c>
      <c r="B38" s="8" t="s">
        <v>52</v>
      </c>
      <c r="C38" s="9" t="s">
        <v>53</v>
      </c>
      <c r="D38" s="8" t="s">
        <v>51</v>
      </c>
      <c r="E38" s="8" t="s">
        <v>16</v>
      </c>
      <c r="F38" s="6">
        <v>200000</v>
      </c>
      <c r="G38" s="6">
        <v>0</v>
      </c>
      <c r="H38" s="6">
        <v>0</v>
      </c>
      <c r="I38" s="10" t="s">
        <v>67</v>
      </c>
    </row>
    <row r="39" spans="1:9" ht="31.5" customHeight="1" x14ac:dyDescent="0.35">
      <c r="A39" s="42" t="s">
        <v>19</v>
      </c>
      <c r="B39" s="43"/>
      <c r="C39" s="43"/>
      <c r="D39" s="43"/>
      <c r="E39" s="44"/>
      <c r="F39" s="3">
        <f>SUM(F36:F38)</f>
        <v>1612130.5</v>
      </c>
      <c r="G39" s="3">
        <f>SUM(G32:G32)</f>
        <v>0</v>
      </c>
      <c r="H39" s="3">
        <f>SUM(H32:H32)</f>
        <v>0</v>
      </c>
      <c r="I39" s="1" t="s">
        <v>6</v>
      </c>
    </row>
    <row r="40" spans="1:9" ht="23.25" customHeight="1" x14ac:dyDescent="0.35">
      <c r="A40" s="42" t="s">
        <v>4</v>
      </c>
      <c r="B40" s="43"/>
      <c r="C40" s="43"/>
      <c r="D40" s="43"/>
      <c r="E40" s="44"/>
      <c r="F40" s="3">
        <f>F39</f>
        <v>1612130.5</v>
      </c>
      <c r="G40" s="3">
        <f>G39</f>
        <v>0</v>
      </c>
      <c r="H40" s="3">
        <f>H39</f>
        <v>0</v>
      </c>
      <c r="I40" s="1" t="s">
        <v>6</v>
      </c>
    </row>
    <row r="41" spans="1:9" ht="15" customHeight="1" x14ac:dyDescent="0.2">
      <c r="A41" s="37" t="s">
        <v>22</v>
      </c>
      <c r="B41" s="38"/>
      <c r="C41" s="38"/>
      <c r="D41" s="38"/>
      <c r="E41" s="38"/>
      <c r="F41" s="38"/>
      <c r="G41" s="38"/>
      <c r="H41" s="38"/>
      <c r="I41" s="39"/>
    </row>
    <row r="42" spans="1:9" ht="15" customHeight="1" x14ac:dyDescent="0.2">
      <c r="A42" s="37" t="s">
        <v>10</v>
      </c>
      <c r="B42" s="40"/>
      <c r="C42" s="40"/>
      <c r="D42" s="40"/>
      <c r="E42" s="40"/>
      <c r="F42" s="40"/>
      <c r="G42" s="40"/>
      <c r="H42" s="40"/>
      <c r="I42" s="41"/>
    </row>
    <row r="43" spans="1:9" ht="42.75" customHeight="1" x14ac:dyDescent="0.2">
      <c r="A43" s="8" t="s">
        <v>11</v>
      </c>
      <c r="B43" s="8" t="s">
        <v>34</v>
      </c>
      <c r="C43" s="9" t="s">
        <v>35</v>
      </c>
      <c r="D43" s="8" t="s">
        <v>21</v>
      </c>
      <c r="E43" s="8" t="s">
        <v>12</v>
      </c>
      <c r="F43" s="6">
        <v>90000</v>
      </c>
      <c r="G43" s="6">
        <v>0</v>
      </c>
      <c r="H43" s="6">
        <v>0</v>
      </c>
      <c r="I43" s="7" t="s">
        <v>63</v>
      </c>
    </row>
    <row r="44" spans="1:9" ht="15" customHeight="1" x14ac:dyDescent="0.35">
      <c r="A44" s="42" t="s">
        <v>18</v>
      </c>
      <c r="B44" s="43"/>
      <c r="C44" s="43"/>
      <c r="D44" s="43"/>
      <c r="E44" s="44"/>
      <c r="F44" s="3">
        <f>SUM(F43:F43)</f>
        <v>90000</v>
      </c>
      <c r="G44" s="3">
        <f>SUM(G43:G43)</f>
        <v>0</v>
      </c>
      <c r="H44" s="3">
        <f>SUM(H43:H43)</f>
        <v>0</v>
      </c>
      <c r="I44" s="1" t="s">
        <v>6</v>
      </c>
    </row>
    <row r="45" spans="1:9" ht="15" customHeight="1" x14ac:dyDescent="0.35">
      <c r="A45" s="42" t="s">
        <v>4</v>
      </c>
      <c r="B45" s="43"/>
      <c r="C45" s="43"/>
      <c r="D45" s="43"/>
      <c r="E45" s="44"/>
      <c r="F45" s="3">
        <f>F44</f>
        <v>90000</v>
      </c>
      <c r="G45" s="3">
        <f t="shared" ref="G45:H45" si="1">G44</f>
        <v>0</v>
      </c>
      <c r="H45" s="3">
        <f t="shared" si="1"/>
        <v>0</v>
      </c>
      <c r="I45" s="1" t="s">
        <v>6</v>
      </c>
    </row>
    <row r="46" spans="1:9" ht="15" customHeight="1" x14ac:dyDescent="0.2">
      <c r="A46" s="37" t="s">
        <v>26</v>
      </c>
      <c r="B46" s="38"/>
      <c r="C46" s="38"/>
      <c r="D46" s="38"/>
      <c r="E46" s="38"/>
      <c r="F46" s="38"/>
      <c r="G46" s="38"/>
      <c r="H46" s="38"/>
      <c r="I46" s="39"/>
    </row>
    <row r="47" spans="1:9" ht="15" customHeight="1" x14ac:dyDescent="0.2">
      <c r="A47" s="37" t="s">
        <v>27</v>
      </c>
      <c r="B47" s="40"/>
      <c r="C47" s="40"/>
      <c r="D47" s="40"/>
      <c r="E47" s="40"/>
      <c r="F47" s="40"/>
      <c r="G47" s="40"/>
      <c r="H47" s="40"/>
      <c r="I47" s="41"/>
    </row>
    <row r="48" spans="1:9" ht="39.75" customHeight="1" x14ac:dyDescent="0.2">
      <c r="A48" s="19" t="s">
        <v>17</v>
      </c>
      <c r="B48" s="19" t="s">
        <v>91</v>
      </c>
      <c r="C48" s="21" t="s">
        <v>90</v>
      </c>
      <c r="D48" s="15" t="s">
        <v>87</v>
      </c>
      <c r="E48" s="15" t="s">
        <v>16</v>
      </c>
      <c r="F48" s="4">
        <v>-92166.64</v>
      </c>
      <c r="G48" s="4">
        <v>0</v>
      </c>
      <c r="H48" s="4">
        <v>0</v>
      </c>
      <c r="I48" s="23" t="s">
        <v>89</v>
      </c>
    </row>
    <row r="49" spans="1:9" ht="54.75" customHeight="1" x14ac:dyDescent="0.2">
      <c r="A49" s="20"/>
      <c r="B49" s="20"/>
      <c r="C49" s="22"/>
      <c r="D49" s="15" t="s">
        <v>88</v>
      </c>
      <c r="E49" s="15" t="s">
        <v>16</v>
      </c>
      <c r="F49" s="4">
        <v>92166.64</v>
      </c>
      <c r="G49" s="4">
        <v>0</v>
      </c>
      <c r="H49" s="4">
        <v>0</v>
      </c>
      <c r="I49" s="24"/>
    </row>
    <row r="50" spans="1:9" ht="15" customHeight="1" x14ac:dyDescent="0.35">
      <c r="A50" s="42" t="s">
        <v>19</v>
      </c>
      <c r="B50" s="43"/>
      <c r="C50" s="43"/>
      <c r="D50" s="43"/>
      <c r="E50" s="44"/>
      <c r="F50" s="3">
        <f>SUM(F48:F49)</f>
        <v>0</v>
      </c>
      <c r="G50" s="3">
        <f t="shared" ref="G50:H50" si="2">SUM(G48:G49)</f>
        <v>0</v>
      </c>
      <c r="H50" s="3">
        <f t="shared" si="2"/>
        <v>0</v>
      </c>
      <c r="I50" s="1" t="s">
        <v>6</v>
      </c>
    </row>
    <row r="51" spans="1:9" ht="15" customHeight="1" x14ac:dyDescent="0.35">
      <c r="A51" s="42" t="s">
        <v>4</v>
      </c>
      <c r="B51" s="43"/>
      <c r="C51" s="43"/>
      <c r="D51" s="43"/>
      <c r="E51" s="44"/>
      <c r="F51" s="3">
        <f>F50</f>
        <v>0</v>
      </c>
      <c r="G51" s="3">
        <f t="shared" ref="G51:H51" si="3">G50</f>
        <v>0</v>
      </c>
      <c r="H51" s="3">
        <f t="shared" si="3"/>
        <v>0</v>
      </c>
      <c r="I51" s="1" t="s">
        <v>6</v>
      </c>
    </row>
    <row r="52" spans="1:9" ht="15" customHeight="1" x14ac:dyDescent="0.2">
      <c r="A52" s="27" t="s">
        <v>55</v>
      </c>
      <c r="B52" s="28"/>
      <c r="C52" s="28"/>
      <c r="D52" s="28"/>
      <c r="E52" s="28"/>
      <c r="F52" s="28"/>
      <c r="G52" s="28"/>
      <c r="H52" s="28"/>
      <c r="I52" s="29"/>
    </row>
    <row r="53" spans="1:9" ht="15" customHeight="1" x14ac:dyDescent="0.2">
      <c r="A53" s="27" t="s">
        <v>80</v>
      </c>
      <c r="B53" s="28"/>
      <c r="C53" s="28"/>
      <c r="D53" s="28"/>
      <c r="E53" s="28"/>
      <c r="F53" s="28"/>
      <c r="G53" s="28"/>
      <c r="H53" s="28"/>
      <c r="I53" s="29"/>
    </row>
    <row r="54" spans="1:9" ht="57.75" customHeight="1" x14ac:dyDescent="0.2">
      <c r="A54" s="32" t="s">
        <v>11</v>
      </c>
      <c r="B54" s="32" t="s">
        <v>81</v>
      </c>
      <c r="C54" s="34" t="s">
        <v>83</v>
      </c>
      <c r="D54" s="32" t="s">
        <v>76</v>
      </c>
      <c r="E54" s="15" t="s">
        <v>12</v>
      </c>
      <c r="F54" s="4">
        <v>703809.21</v>
      </c>
      <c r="G54" s="4">
        <v>0</v>
      </c>
      <c r="H54" s="4">
        <v>0</v>
      </c>
      <c r="I54" s="36" t="s">
        <v>102</v>
      </c>
    </row>
    <row r="55" spans="1:9" ht="42.75" customHeight="1" x14ac:dyDescent="0.2">
      <c r="A55" s="33"/>
      <c r="B55" s="33"/>
      <c r="C55" s="35"/>
      <c r="D55" s="33"/>
      <c r="E55" s="15" t="s">
        <v>82</v>
      </c>
      <c r="F55" s="4">
        <v>5000</v>
      </c>
      <c r="G55" s="4">
        <v>0</v>
      </c>
      <c r="H55" s="4">
        <v>0</v>
      </c>
      <c r="I55" s="24"/>
    </row>
    <row r="56" spans="1:9" ht="15" customHeight="1" x14ac:dyDescent="0.35">
      <c r="A56" s="27" t="s">
        <v>18</v>
      </c>
      <c r="B56" s="30"/>
      <c r="C56" s="30"/>
      <c r="D56" s="30"/>
      <c r="E56" s="31"/>
      <c r="F56" s="4">
        <f>F54+F55</f>
        <v>708809.21</v>
      </c>
      <c r="G56" s="4">
        <v>0</v>
      </c>
      <c r="H56" s="4">
        <v>0</v>
      </c>
      <c r="I56" s="12" t="s">
        <v>6</v>
      </c>
    </row>
    <row r="57" spans="1:9" ht="15" customHeight="1" x14ac:dyDescent="0.2">
      <c r="A57" s="27" t="s">
        <v>57</v>
      </c>
      <c r="B57" s="28"/>
      <c r="C57" s="28"/>
      <c r="D57" s="28"/>
      <c r="E57" s="28"/>
      <c r="F57" s="28"/>
      <c r="G57" s="28"/>
      <c r="H57" s="28"/>
      <c r="I57" s="29"/>
    </row>
    <row r="58" spans="1:9" ht="43.5" customHeight="1" x14ac:dyDescent="0.35">
      <c r="A58" s="13" t="s">
        <v>58</v>
      </c>
      <c r="B58" s="13" t="s">
        <v>44</v>
      </c>
      <c r="C58" s="14" t="s">
        <v>54</v>
      </c>
      <c r="D58" s="13" t="s">
        <v>59</v>
      </c>
      <c r="E58" s="15" t="s">
        <v>12</v>
      </c>
      <c r="F58" s="4">
        <v>27170</v>
      </c>
      <c r="G58" s="4">
        <v>0</v>
      </c>
      <c r="H58" s="4">
        <v>0</v>
      </c>
      <c r="I58" s="11" t="s">
        <v>96</v>
      </c>
    </row>
    <row r="59" spans="1:9" ht="15" customHeight="1" x14ac:dyDescent="0.35">
      <c r="A59" s="27" t="s">
        <v>66</v>
      </c>
      <c r="B59" s="30"/>
      <c r="C59" s="30"/>
      <c r="D59" s="30"/>
      <c r="E59" s="31"/>
      <c r="F59" s="4">
        <f>F58</f>
        <v>27170</v>
      </c>
      <c r="G59" s="4">
        <v>0</v>
      </c>
      <c r="H59" s="4">
        <v>0</v>
      </c>
      <c r="I59" s="12" t="s">
        <v>6</v>
      </c>
    </row>
    <row r="60" spans="1:9" ht="15" customHeight="1" x14ac:dyDescent="0.35">
      <c r="A60" s="27" t="s">
        <v>56</v>
      </c>
      <c r="B60" s="30"/>
      <c r="C60" s="30"/>
      <c r="D60" s="30"/>
      <c r="E60" s="31"/>
      <c r="F60" s="4">
        <f>F59+F56</f>
        <v>735979.21</v>
      </c>
      <c r="G60" s="4">
        <v>0</v>
      </c>
      <c r="H60" s="4">
        <v>0</v>
      </c>
      <c r="I60" s="12" t="s">
        <v>6</v>
      </c>
    </row>
    <row r="61" spans="1:9" ht="15" x14ac:dyDescent="0.35">
      <c r="A61" s="45" t="s">
        <v>5</v>
      </c>
      <c r="B61" s="46"/>
      <c r="C61" s="46"/>
      <c r="D61" s="46"/>
      <c r="E61" s="47"/>
      <c r="F61" s="2">
        <f>F22+F33+F45+F51+F40+F60</f>
        <v>13623395.609999999</v>
      </c>
      <c r="G61" s="2">
        <f>G22+G33+G45+G51+G40+G60</f>
        <v>0</v>
      </c>
      <c r="H61" s="2">
        <f>H22+H33+H45+H51+H40+H60</f>
        <v>0</v>
      </c>
      <c r="I61" s="1" t="s">
        <v>6</v>
      </c>
    </row>
  </sheetData>
  <autoFilter ref="A4:I22"/>
  <mergeCells count="59">
    <mergeCell ref="A6:I6"/>
    <mergeCell ref="A41:I41"/>
    <mergeCell ref="A50:E50"/>
    <mergeCell ref="A32:E32"/>
    <mergeCell ref="A21:E21"/>
    <mergeCell ref="A22:E22"/>
    <mergeCell ref="A23:I23"/>
    <mergeCell ref="A24:I24"/>
    <mergeCell ref="A35:I35"/>
    <mergeCell ref="A39:E39"/>
    <mergeCell ref="A34:I34"/>
    <mergeCell ref="A1:I1"/>
    <mergeCell ref="A5:I5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48:A49"/>
    <mergeCell ref="B48:B49"/>
    <mergeCell ref="C48:C49"/>
    <mergeCell ref="A61:E61"/>
    <mergeCell ref="A60:E60"/>
    <mergeCell ref="A57:I57"/>
    <mergeCell ref="A59:E59"/>
    <mergeCell ref="A52:I52"/>
    <mergeCell ref="A51:E51"/>
    <mergeCell ref="I48:I49"/>
    <mergeCell ref="A46:I46"/>
    <mergeCell ref="A47:I47"/>
    <mergeCell ref="A40:E40"/>
    <mergeCell ref="A42:I42"/>
    <mergeCell ref="A33:E33"/>
    <mergeCell ref="A45:E45"/>
    <mergeCell ref="A44:E44"/>
    <mergeCell ref="A53:I53"/>
    <mergeCell ref="A56:E56"/>
    <mergeCell ref="A54:A55"/>
    <mergeCell ref="B54:B55"/>
    <mergeCell ref="C54:C55"/>
    <mergeCell ref="D54:D55"/>
    <mergeCell ref="I54:I55"/>
    <mergeCell ref="A16:A17"/>
    <mergeCell ref="B16:B17"/>
    <mergeCell ref="C16:C17"/>
    <mergeCell ref="D16:D17"/>
    <mergeCell ref="A11:A12"/>
    <mergeCell ref="B11:B12"/>
    <mergeCell ref="C11:C12"/>
    <mergeCell ref="D11:D12"/>
    <mergeCell ref="A29:A30"/>
    <mergeCell ref="B29:B30"/>
    <mergeCell ref="C29:C30"/>
    <mergeCell ref="E29:E30"/>
    <mergeCell ref="I29:I30"/>
  </mergeCells>
  <printOptions horizontalCentered="1"/>
  <pageMargins left="0.39370078740157483" right="0.39370078740157483" top="0.86614173228346458" bottom="0.59055118110236227" header="0.31496062992125984" footer="0.31496062992125984"/>
  <pageSetup paperSize="9" scale="60" firstPageNumber="7" fitToHeight="4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подробное пояснение</vt:lpstr>
      <vt:lpstr>'Расходы подробное пояснение'!Заголовки_для_печати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2023-06-06T14:24:57Z</cp:lastPrinted>
  <dcterms:created xsi:type="dcterms:W3CDTF">2006-09-16T00:00:00Z</dcterms:created>
  <dcterms:modified xsi:type="dcterms:W3CDTF">2023-06-07T09:26:01Z</dcterms:modified>
</cp:coreProperties>
</file>